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75" yWindow="0" windowWidth="9180" windowHeight="11385"/>
  </bookViews>
  <sheets>
    <sheet name="Operating Statement" sheetId="1" r:id="rId1"/>
    <sheet name="Loan Amortization Schedule" sheetId="15177" r:id="rId2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_xlnm.Print_Area" localSheetId="1">'Loan Amortization Schedule'!$A$1:$J$47</definedName>
    <definedName name="_xlnm.Print_Area" localSheetId="0">'Operating Statement'!$A$1:$Q$44</definedName>
    <definedName name="Print_Area_Reset">OFFSET(Full_Print,0,0,Last_Row)</definedName>
    <definedName name="_xlnm.Print_Titles" localSheetId="1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C38" i="1"/>
  <c r="N14"/>
  <c r="I15" l="1"/>
  <c r="C20" l="1"/>
  <c r="Q35" l="1"/>
  <c r="I35"/>
  <c r="P35"/>
  <c r="O35"/>
  <c r="N35"/>
  <c r="M35"/>
  <c r="L35"/>
  <c r="K35"/>
  <c r="J35"/>
  <c r="H35"/>
  <c r="G35"/>
  <c r="F35"/>
  <c r="E35"/>
  <c r="D35"/>
  <c r="D38"/>
  <c r="E38" s="1"/>
  <c r="F38" s="1"/>
  <c r="G38" s="1"/>
  <c r="H38" s="1"/>
  <c r="C18" i="15177" l="1"/>
  <c r="A18"/>
  <c r="A19" s="1"/>
  <c r="H6"/>
  <c r="H5"/>
  <c r="N13" i="1" s="1"/>
  <c r="H18" i="15177" l="1"/>
  <c r="J18" s="1"/>
  <c r="D18"/>
  <c r="E18" s="1"/>
  <c r="F18" s="1"/>
  <c r="C40" i="1" s="1"/>
  <c r="A20" i="15177"/>
  <c r="D20" s="1"/>
  <c r="D19"/>
  <c r="B19"/>
  <c r="B18"/>
  <c r="A21" l="1"/>
  <c r="D21" s="1"/>
  <c r="B20"/>
  <c r="G18"/>
  <c r="I18" s="1"/>
  <c r="C19" s="1"/>
  <c r="B21" l="1"/>
  <c r="A22"/>
  <c r="D22" s="1"/>
  <c r="E19"/>
  <c r="H19"/>
  <c r="C35" i="1"/>
  <c r="A23" i="15177" l="1"/>
  <c r="B23" s="1"/>
  <c r="B22"/>
  <c r="J19"/>
  <c r="F19"/>
  <c r="D40" i="1" s="1"/>
  <c r="A24" i="15177" l="1"/>
  <c r="D24" s="1"/>
  <c r="D23"/>
  <c r="G19"/>
  <c r="I19" s="1"/>
  <c r="C20" s="1"/>
  <c r="A25" l="1"/>
  <c r="D25" s="1"/>
  <c r="B24"/>
  <c r="H20"/>
  <c r="E20"/>
  <c r="B25" l="1"/>
  <c r="A26"/>
  <c r="D26" s="1"/>
  <c r="J20"/>
  <c r="F20"/>
  <c r="E40" i="1" s="1"/>
  <c r="A27" i="15177" l="1"/>
  <c r="B27" s="1"/>
  <c r="B26"/>
  <c r="G20"/>
  <c r="I20" s="1"/>
  <c r="C21" s="1"/>
  <c r="A28" l="1"/>
  <c r="B28" s="1"/>
  <c r="D27"/>
  <c r="H21"/>
  <c r="E21"/>
  <c r="A29" l="1"/>
  <c r="D29" s="1"/>
  <c r="D28"/>
  <c r="F21"/>
  <c r="F40" i="1" s="1"/>
  <c r="J21" i="15177"/>
  <c r="A30" l="1"/>
  <c r="D30" s="1"/>
  <c r="B29"/>
  <c r="G21"/>
  <c r="I21" s="1"/>
  <c r="C22" s="1"/>
  <c r="B30" l="1"/>
  <c r="A31"/>
  <c r="A32" s="1"/>
  <c r="H22"/>
  <c r="E22"/>
  <c r="B31" l="1"/>
  <c r="D31"/>
  <c r="F22"/>
  <c r="G40" i="1" s="1"/>
  <c r="J22" i="15177"/>
  <c r="A33"/>
  <c r="D32"/>
  <c r="B32"/>
  <c r="G22" l="1"/>
  <c r="I22" s="1"/>
  <c r="C23" s="1"/>
  <c r="A34"/>
  <c r="D33"/>
  <c r="B33"/>
  <c r="A35" l="1"/>
  <c r="D34"/>
  <c r="B34"/>
  <c r="E23"/>
  <c r="H23"/>
  <c r="J23" l="1"/>
  <c r="F23"/>
  <c r="H40" i="1" s="1"/>
  <c r="A36" i="15177"/>
  <c r="B35"/>
  <c r="D35"/>
  <c r="G23" l="1"/>
  <c r="I23" s="1"/>
  <c r="C24" s="1"/>
  <c r="E24" s="1"/>
  <c r="A37"/>
  <c r="B36"/>
  <c r="D36"/>
  <c r="H24" l="1"/>
  <c r="J24" s="1"/>
  <c r="F24"/>
  <c r="I40" i="1" s="1"/>
  <c r="A38" i="15177"/>
  <c r="B37"/>
  <c r="D37"/>
  <c r="G24" l="1"/>
  <c r="I24" s="1"/>
  <c r="C25" s="1"/>
  <c r="E25" s="1"/>
  <c r="A39"/>
  <c r="B38"/>
  <c r="D38"/>
  <c r="H25" l="1"/>
  <c r="J25" s="1"/>
  <c r="A40"/>
  <c r="B39"/>
  <c r="D39"/>
  <c r="F25"/>
  <c r="J40" i="1" s="1"/>
  <c r="G25" i="15177" l="1"/>
  <c r="I25" s="1"/>
  <c r="C26" s="1"/>
  <c r="H26" s="1"/>
  <c r="J26" s="1"/>
  <c r="A41"/>
  <c r="D40"/>
  <c r="B40"/>
  <c r="E26" l="1"/>
  <c r="F26" s="1"/>
  <c r="K40" i="1" s="1"/>
  <c r="A42" i="15177"/>
  <c r="D41"/>
  <c r="B41"/>
  <c r="G26" l="1"/>
  <c r="I26" s="1"/>
  <c r="C27" s="1"/>
  <c r="H27" s="1"/>
  <c r="J27" s="1"/>
  <c r="A43"/>
  <c r="B42"/>
  <c r="D42"/>
  <c r="E27" l="1"/>
  <c r="F27" s="1"/>
  <c r="L40" i="1" s="1"/>
  <c r="A44" i="15177"/>
  <c r="D43"/>
  <c r="B43"/>
  <c r="G27" l="1"/>
  <c r="I27" s="1"/>
  <c r="C28" s="1"/>
  <c r="E28" s="1"/>
  <c r="A45"/>
  <c r="D44"/>
  <c r="B44"/>
  <c r="H28" l="1"/>
  <c r="J28" s="1"/>
  <c r="F28"/>
  <c r="M40" i="1" s="1"/>
  <c r="A46" i="15177"/>
  <c r="B45"/>
  <c r="D45"/>
  <c r="G28" l="1"/>
  <c r="I28" s="1"/>
  <c r="C29" s="1"/>
  <c r="E29" s="1"/>
  <c r="A47"/>
  <c r="D46"/>
  <c r="B46"/>
  <c r="H29" l="1"/>
  <c r="J29" s="1"/>
  <c r="B47"/>
  <c r="D47"/>
  <c r="F29"/>
  <c r="N40" i="1" s="1"/>
  <c r="G29" i="15177" l="1"/>
  <c r="I29" s="1"/>
  <c r="C30" s="1"/>
  <c r="E30" s="1"/>
  <c r="H30" l="1"/>
  <c r="J30" s="1"/>
  <c r="F30"/>
  <c r="O40" i="1" s="1"/>
  <c r="G30" i="15177" l="1"/>
  <c r="I30" s="1"/>
  <c r="C31" s="1"/>
  <c r="E31" s="1"/>
  <c r="H31" l="1"/>
  <c r="J31" s="1"/>
  <c r="F31"/>
  <c r="P40" i="1" s="1"/>
  <c r="G31" i="15177" l="1"/>
  <c r="I31" s="1"/>
  <c r="C32" s="1"/>
  <c r="E32" s="1"/>
  <c r="H32" l="1"/>
  <c r="J32" s="1"/>
  <c r="F32"/>
  <c r="Q40" i="1" s="1"/>
  <c r="G32" i="15177" l="1"/>
  <c r="I32" s="1"/>
  <c r="C33" s="1"/>
  <c r="E33" s="1"/>
  <c r="H33" l="1"/>
  <c r="J33" s="1"/>
  <c r="F33"/>
  <c r="G33" l="1"/>
  <c r="I33" s="1"/>
  <c r="C34" s="1"/>
  <c r="E34" s="1"/>
  <c r="H34" l="1"/>
  <c r="J34" s="1"/>
  <c r="F34"/>
  <c r="G34" l="1"/>
  <c r="I34" s="1"/>
  <c r="C35" s="1"/>
  <c r="E35" s="1"/>
  <c r="H35" l="1"/>
  <c r="J35" s="1"/>
  <c r="F35"/>
  <c r="G35" l="1"/>
  <c r="I35" s="1"/>
  <c r="C36" s="1"/>
  <c r="H36" s="1"/>
  <c r="J36" s="1"/>
  <c r="E36" l="1"/>
  <c r="F36" s="1"/>
  <c r="G36" l="1"/>
  <c r="I36" s="1"/>
  <c r="C37" s="1"/>
  <c r="H37" s="1"/>
  <c r="J37" s="1"/>
  <c r="E37" l="1"/>
  <c r="F37" s="1"/>
  <c r="G37" l="1"/>
  <c r="I37" s="1"/>
  <c r="C38" s="1"/>
  <c r="H38" s="1"/>
  <c r="J38" s="1"/>
  <c r="E38" l="1"/>
  <c r="F38" s="1"/>
  <c r="G38" l="1"/>
  <c r="I38" s="1"/>
  <c r="C39" s="1"/>
  <c r="H39" s="1"/>
  <c r="J39" s="1"/>
  <c r="E39" l="1"/>
  <c r="F39" s="1"/>
  <c r="G39" l="1"/>
  <c r="I39" s="1"/>
  <c r="C40" s="1"/>
  <c r="E40" s="1"/>
  <c r="H40" l="1"/>
  <c r="J40" s="1"/>
  <c r="F40"/>
  <c r="G40" l="1"/>
  <c r="I40" s="1"/>
  <c r="C41" s="1"/>
  <c r="E41" s="1"/>
  <c r="H41" l="1"/>
  <c r="J41" s="1"/>
  <c r="F41"/>
  <c r="G41" l="1"/>
  <c r="I41" s="1"/>
  <c r="C42" s="1"/>
  <c r="E42" s="1"/>
  <c r="H42" l="1"/>
  <c r="J42" s="1"/>
  <c r="F42"/>
  <c r="G42" l="1"/>
  <c r="I42" s="1"/>
  <c r="C43" s="1"/>
  <c r="H43" s="1"/>
  <c r="J43" s="1"/>
  <c r="E43" l="1"/>
  <c r="F43" s="1"/>
  <c r="G43" l="1"/>
  <c r="I43" s="1"/>
  <c r="C44" s="1"/>
  <c r="E44" s="1"/>
  <c r="H44" l="1"/>
  <c r="J44" s="1"/>
  <c r="F44"/>
  <c r="G44" l="1"/>
  <c r="I44" s="1"/>
  <c r="C45" s="1"/>
  <c r="H45" s="1"/>
  <c r="J45" s="1"/>
  <c r="E45" l="1"/>
  <c r="F45" s="1"/>
  <c r="G45" l="1"/>
  <c r="I45" s="1"/>
  <c r="C46" s="1"/>
  <c r="H46" s="1"/>
  <c r="J46" s="1"/>
  <c r="E46" l="1"/>
  <c r="F46" s="1"/>
  <c r="G46" l="1"/>
  <c r="I46" s="1"/>
  <c r="C47" s="1"/>
  <c r="E47" s="1"/>
  <c r="H47" l="1"/>
  <c r="J47" s="1"/>
  <c r="F47"/>
  <c r="G47" l="1"/>
  <c r="I47" s="1"/>
  <c r="A138" l="1"/>
  <c r="B138" l="1"/>
  <c r="A139"/>
  <c r="D138"/>
  <c r="D139" l="1"/>
  <c r="B139"/>
  <c r="A140"/>
  <c r="B140" l="1"/>
  <c r="A141"/>
  <c r="D140"/>
  <c r="B141" l="1"/>
  <c r="A142"/>
  <c r="D141"/>
  <c r="D142" l="1"/>
  <c r="A143"/>
  <c r="B142"/>
  <c r="B143" l="1"/>
  <c r="A144"/>
  <c r="D143"/>
  <c r="D144" l="1"/>
  <c r="A145"/>
  <c r="B144"/>
  <c r="D145" l="1"/>
  <c r="B145"/>
  <c r="A146"/>
  <c r="A147" l="1"/>
  <c r="D146"/>
  <c r="B146"/>
  <c r="D147" l="1"/>
  <c r="A148"/>
  <c r="B147"/>
  <c r="B148" l="1"/>
  <c r="A149"/>
  <c r="D148"/>
  <c r="D149" l="1"/>
  <c r="A150"/>
  <c r="B149"/>
  <c r="B150" l="1"/>
  <c r="A151"/>
  <c r="D150"/>
  <c r="D151" l="1"/>
  <c r="A152"/>
  <c r="B151"/>
  <c r="B152" l="1"/>
  <c r="D152"/>
  <c r="A153"/>
  <c r="D153" l="1"/>
  <c r="A154"/>
  <c r="B153"/>
  <c r="B154" l="1"/>
  <c r="D154"/>
  <c r="A155"/>
  <c r="B155" l="1"/>
  <c r="D155"/>
  <c r="A156"/>
  <c r="D156" l="1"/>
  <c r="A157"/>
  <c r="B156"/>
  <c r="A158" l="1"/>
  <c r="B157"/>
  <c r="D157"/>
  <c r="B158" l="1"/>
  <c r="D158"/>
  <c r="A159"/>
  <c r="D159" l="1"/>
  <c r="A160"/>
  <c r="B159"/>
  <c r="D160" l="1"/>
  <c r="B160"/>
  <c r="A161"/>
  <c r="B161" l="1"/>
  <c r="A162"/>
  <c r="D161"/>
  <c r="A163" l="1"/>
  <c r="D162"/>
  <c r="B162"/>
  <c r="B163" l="1"/>
  <c r="A164"/>
  <c r="D163"/>
  <c r="D164" l="1"/>
  <c r="B164"/>
  <c r="A165"/>
  <c r="D165" l="1"/>
  <c r="B165"/>
  <c r="A166"/>
  <c r="B166" l="1"/>
  <c r="D166"/>
  <c r="A167"/>
  <c r="D167" l="1"/>
  <c r="A168"/>
  <c r="B167"/>
  <c r="D168" l="1"/>
  <c r="B168"/>
  <c r="A169"/>
  <c r="D169" l="1"/>
  <c r="A170"/>
  <c r="B169"/>
  <c r="A171" l="1"/>
  <c r="B170"/>
  <c r="D170"/>
  <c r="A172" l="1"/>
  <c r="B171"/>
  <c r="D171"/>
  <c r="B172" l="1"/>
  <c r="D172"/>
  <c r="A173"/>
  <c r="D173" l="1"/>
  <c r="B173"/>
  <c r="A174"/>
  <c r="D174" l="1"/>
  <c r="B174"/>
  <c r="A175"/>
  <c r="B175" l="1"/>
  <c r="D175"/>
  <c r="A176"/>
  <c r="B176" l="1"/>
  <c r="D176"/>
  <c r="A177"/>
  <c r="D177" l="1"/>
  <c r="B177"/>
  <c r="A178"/>
  <c r="B178" l="1"/>
  <c r="D178"/>
  <c r="A179"/>
  <c r="B179" l="1"/>
  <c r="D179"/>
  <c r="A180"/>
  <c r="A181" l="1"/>
  <c r="B180"/>
  <c r="D180"/>
  <c r="D181" l="1"/>
  <c r="B181"/>
  <c r="A182"/>
  <c r="D182" l="1"/>
  <c r="B182"/>
  <c r="A183"/>
  <c r="D183" l="1"/>
  <c r="B183"/>
  <c r="A184"/>
  <c r="B184" l="1"/>
  <c r="D184"/>
  <c r="A185"/>
  <c r="B185" l="1"/>
  <c r="D185"/>
  <c r="A186"/>
  <c r="D186" l="1"/>
  <c r="B186"/>
  <c r="A187"/>
  <c r="D187" l="1"/>
  <c r="B187"/>
  <c r="A188"/>
  <c r="D188" l="1"/>
  <c r="A189"/>
  <c r="B188"/>
  <c r="D189" l="1"/>
  <c r="B189"/>
  <c r="A190"/>
  <c r="B190" l="1"/>
  <c r="A191"/>
  <c r="D190"/>
  <c r="B191" l="1"/>
  <c r="D191"/>
  <c r="A192"/>
  <c r="D192" l="1"/>
  <c r="B192"/>
  <c r="A193"/>
  <c r="B193" l="1"/>
  <c r="A194"/>
  <c r="D193"/>
  <c r="A195" l="1"/>
  <c r="B194"/>
  <c r="D194"/>
  <c r="A196" l="1"/>
  <c r="B195"/>
  <c r="D195"/>
  <c r="D196" l="1"/>
  <c r="B196"/>
  <c r="A197"/>
  <c r="D197" l="1"/>
  <c r="B197"/>
  <c r="A198"/>
  <c r="D198" l="1"/>
  <c r="A199"/>
  <c r="B198"/>
  <c r="B199" l="1"/>
  <c r="A200"/>
  <c r="D199"/>
  <c r="A201" l="1"/>
  <c r="D200"/>
  <c r="B200"/>
  <c r="D201" l="1"/>
  <c r="A202"/>
  <c r="B201"/>
  <c r="B202" l="1"/>
  <c r="D202"/>
  <c r="A203"/>
  <c r="D203" l="1"/>
  <c r="B203"/>
  <c r="A204"/>
  <c r="D204" l="1"/>
  <c r="B204"/>
  <c r="A205"/>
  <c r="B205" l="1"/>
  <c r="D205"/>
  <c r="A206"/>
  <c r="B206" l="1"/>
  <c r="D206"/>
  <c r="A207"/>
  <c r="D207" l="1"/>
  <c r="B207"/>
  <c r="A208"/>
  <c r="B208" l="1"/>
  <c r="D208"/>
  <c r="A209"/>
  <c r="B209" l="1"/>
  <c r="D209"/>
  <c r="A210"/>
  <c r="B210" l="1"/>
  <c r="D210"/>
  <c r="A211"/>
  <c r="B211" l="1"/>
  <c r="D211"/>
  <c r="A212"/>
  <c r="D212" l="1"/>
  <c r="B212"/>
  <c r="A213"/>
  <c r="D213" l="1"/>
  <c r="A214"/>
  <c r="B213"/>
  <c r="B214" l="1"/>
  <c r="D214"/>
  <c r="A215"/>
  <c r="D215" l="1"/>
  <c r="A216"/>
  <c r="B215"/>
  <c r="D216" l="1"/>
  <c r="B216"/>
  <c r="A217"/>
  <c r="D217" l="1"/>
  <c r="A218"/>
  <c r="B217"/>
  <c r="D218" l="1"/>
  <c r="A219"/>
  <c r="B218"/>
  <c r="A220" l="1"/>
  <c r="D219"/>
  <c r="B219"/>
  <c r="A221" l="1"/>
  <c r="D220"/>
  <c r="B220"/>
  <c r="A222" l="1"/>
  <c r="D221"/>
  <c r="B221"/>
  <c r="B222" l="1"/>
  <c r="D222"/>
  <c r="A223"/>
  <c r="D223" l="1"/>
  <c r="B223"/>
  <c r="A224"/>
  <c r="D224" l="1"/>
  <c r="B224"/>
  <c r="A225"/>
  <c r="D225" l="1"/>
  <c r="B225"/>
  <c r="A226"/>
  <c r="A227" l="1"/>
  <c r="B226"/>
  <c r="D226"/>
  <c r="D227" l="1"/>
  <c r="B227"/>
  <c r="A228"/>
  <c r="D228" l="1"/>
  <c r="B228"/>
  <c r="A229"/>
  <c r="D229" l="1"/>
  <c r="B229"/>
  <c r="A230"/>
  <c r="D230" l="1"/>
  <c r="A231"/>
  <c r="B230"/>
  <c r="B231" l="1"/>
  <c r="D231"/>
  <c r="A232"/>
  <c r="B232" l="1"/>
  <c r="D232"/>
  <c r="A233"/>
  <c r="B233" l="1"/>
  <c r="D233"/>
  <c r="A234"/>
  <c r="D234" l="1"/>
  <c r="B234"/>
  <c r="A235"/>
  <c r="B235" l="1"/>
  <c r="D235"/>
  <c r="A236"/>
  <c r="B236" l="1"/>
  <c r="D236"/>
  <c r="A237"/>
  <c r="D237" l="1"/>
  <c r="A238"/>
  <c r="B237"/>
  <c r="B238" l="1"/>
  <c r="D238"/>
  <c r="A239"/>
  <c r="D239" l="1"/>
  <c r="A240"/>
  <c r="B239"/>
  <c r="A241" l="1"/>
  <c r="B240"/>
  <c r="D240"/>
  <c r="B241" l="1"/>
  <c r="D241"/>
  <c r="A242"/>
  <c r="B242" l="1"/>
  <c r="A243"/>
  <c r="D242"/>
  <c r="D243" l="1"/>
  <c r="B243"/>
  <c r="A244"/>
  <c r="D244" l="1"/>
  <c r="A245"/>
  <c r="B244"/>
  <c r="D245" l="1"/>
  <c r="A246"/>
  <c r="B245"/>
  <c r="D246" l="1"/>
  <c r="B246"/>
  <c r="A247"/>
  <c r="B247" l="1"/>
  <c r="D247"/>
  <c r="A248"/>
  <c r="B248" l="1"/>
  <c r="D248"/>
  <c r="A249"/>
  <c r="D249" l="1"/>
  <c r="B249"/>
  <c r="A250"/>
  <c r="D250" l="1"/>
  <c r="B250"/>
  <c r="A251"/>
  <c r="D251" l="1"/>
  <c r="A252"/>
  <c r="B251"/>
  <c r="D252" l="1"/>
  <c r="B252"/>
  <c r="A253"/>
  <c r="D253" l="1"/>
  <c r="B253"/>
  <c r="A254"/>
  <c r="D254" l="1"/>
  <c r="B254"/>
  <c r="A255"/>
  <c r="B255" l="1"/>
  <c r="D255"/>
  <c r="A256"/>
  <c r="D256" l="1"/>
  <c r="B256"/>
  <c r="A257"/>
  <c r="D257" l="1"/>
  <c r="B257"/>
  <c r="A258"/>
  <c r="D258" l="1"/>
  <c r="B258"/>
  <c r="A259"/>
  <c r="D259" l="1"/>
  <c r="B259"/>
  <c r="A260"/>
  <c r="D260" l="1"/>
  <c r="A261"/>
  <c r="B260"/>
  <c r="D261" l="1"/>
  <c r="B261"/>
  <c r="A262"/>
  <c r="D262" l="1"/>
  <c r="B262"/>
  <c r="A263"/>
  <c r="B263" l="1"/>
  <c r="D263"/>
  <c r="A264"/>
  <c r="D264" l="1"/>
  <c r="B264"/>
  <c r="A265"/>
  <c r="A266" l="1"/>
  <c r="D265"/>
  <c r="B265"/>
  <c r="A267" l="1"/>
  <c r="B266"/>
  <c r="D266"/>
  <c r="A268" l="1"/>
  <c r="B267"/>
  <c r="D267"/>
  <c r="D268" l="1"/>
  <c r="B268"/>
  <c r="A269"/>
  <c r="D269" l="1"/>
  <c r="B269"/>
  <c r="A270"/>
  <c r="A271" l="1"/>
  <c r="B270"/>
  <c r="D270"/>
  <c r="B271" l="1"/>
  <c r="A272"/>
  <c r="D271"/>
  <c r="B272" l="1"/>
  <c r="A273"/>
  <c r="D272"/>
  <c r="B273" l="1"/>
  <c r="D273"/>
  <c r="A274"/>
  <c r="A275" l="1"/>
  <c r="D274"/>
  <c r="B274"/>
  <c r="B275" l="1"/>
  <c r="D275"/>
  <c r="A276"/>
  <c r="B276" l="1"/>
  <c r="D276"/>
  <c r="A277"/>
  <c r="B277" l="1"/>
  <c r="D277"/>
  <c r="A278"/>
  <c r="A279" l="1"/>
  <c r="D278"/>
  <c r="B278"/>
  <c r="A280" l="1"/>
  <c r="D279"/>
  <c r="B279"/>
  <c r="A281" l="1"/>
  <c r="B280"/>
  <c r="D280"/>
  <c r="D281" l="1"/>
  <c r="A282"/>
  <c r="B281"/>
  <c r="B282" l="1"/>
  <c r="A283"/>
  <c r="D282"/>
  <c r="A284" l="1"/>
  <c r="D283"/>
  <c r="B283"/>
  <c r="D284" l="1"/>
  <c r="B284"/>
  <c r="A285"/>
  <c r="B285" l="1"/>
  <c r="A286"/>
  <c r="D285"/>
  <c r="B286" l="1"/>
  <c r="D286"/>
  <c r="A287"/>
  <c r="B287" l="1"/>
  <c r="D287"/>
  <c r="A288"/>
  <c r="B288" l="1"/>
  <c r="A289"/>
  <c r="D288"/>
  <c r="B289" l="1"/>
  <c r="D289"/>
  <c r="A290"/>
  <c r="D290" l="1"/>
  <c r="B290"/>
  <c r="A291"/>
  <c r="D291" l="1"/>
  <c r="A292"/>
  <c r="B291"/>
  <c r="B292" l="1"/>
  <c r="A293"/>
  <c r="D292"/>
  <c r="A294" l="1"/>
  <c r="B293"/>
  <c r="D293"/>
  <c r="A295" l="1"/>
  <c r="B294"/>
  <c r="D294"/>
  <c r="B295" l="1"/>
  <c r="A296"/>
  <c r="D295"/>
  <c r="D296" l="1"/>
  <c r="A297"/>
  <c r="B296"/>
  <c r="C138"/>
  <c r="D297" l="1"/>
  <c r="A298"/>
  <c r="B297"/>
  <c r="H138"/>
  <c r="J138" s="1"/>
  <c r="E138"/>
  <c r="I138" l="1"/>
  <c r="C139" s="1"/>
  <c r="F138"/>
  <c r="G138" s="1"/>
  <c r="B298"/>
  <c r="A299"/>
  <c r="D298"/>
  <c r="E139" l="1"/>
  <c r="H139"/>
  <c r="J139" s="1"/>
  <c r="D299"/>
  <c r="A300"/>
  <c r="B299"/>
  <c r="F139" l="1"/>
  <c r="G139" s="1"/>
  <c r="I139"/>
  <c r="C140" s="1"/>
  <c r="A301"/>
  <c r="D300"/>
  <c r="B300"/>
  <c r="D301" l="1"/>
  <c r="B301"/>
  <c r="A302"/>
  <c r="H140"/>
  <c r="J140" s="1"/>
  <c r="E140"/>
  <c r="F140" s="1"/>
  <c r="G140" l="1"/>
  <c r="I140" s="1"/>
  <c r="C141" s="1"/>
  <c r="H141" s="1"/>
  <c r="J141" s="1"/>
  <c r="D302"/>
  <c r="B302"/>
  <c r="A303"/>
  <c r="E141" l="1"/>
  <c r="F141" s="1"/>
  <c r="G141" s="1"/>
  <c r="I141" s="1"/>
  <c r="C142" s="1"/>
  <c r="H142" s="1"/>
  <c r="J142" s="1"/>
  <c r="A304"/>
  <c r="B303"/>
  <c r="D303"/>
  <c r="E142" l="1"/>
  <c r="F142" s="1"/>
  <c r="G142" s="1"/>
  <c r="I142" s="1"/>
  <c r="C143" s="1"/>
  <c r="D304"/>
  <c r="B304"/>
  <c r="A305"/>
  <c r="D305" l="1"/>
  <c r="B305"/>
  <c r="A306"/>
  <c r="E143"/>
  <c r="H143"/>
  <c r="J143" s="1"/>
  <c r="A307" l="1"/>
  <c r="D306"/>
  <c r="B306"/>
  <c r="F143"/>
  <c r="G143" s="1"/>
  <c r="I143"/>
  <c r="C144" s="1"/>
  <c r="D307" l="1"/>
  <c r="B307"/>
  <c r="A308"/>
  <c r="H144"/>
  <c r="J144" s="1"/>
  <c r="E144"/>
  <c r="I144" l="1"/>
  <c r="C145" s="1"/>
  <c r="F144"/>
  <c r="G144" s="1"/>
  <c r="B308"/>
  <c r="A309"/>
  <c r="D308"/>
  <c r="H145" l="1"/>
  <c r="J145" s="1"/>
  <c r="E145"/>
  <c r="B309"/>
  <c r="D309"/>
  <c r="A310"/>
  <c r="F145" l="1"/>
  <c r="G145" s="1"/>
  <c r="I145"/>
  <c r="C146" s="1"/>
  <c r="B310"/>
  <c r="D310"/>
  <c r="A311"/>
  <c r="E146" l="1"/>
  <c r="F146" s="1"/>
  <c r="H146"/>
  <c r="J146" s="1"/>
  <c r="B311"/>
  <c r="A312"/>
  <c r="D311"/>
  <c r="G146" l="1"/>
  <c r="I146" s="1"/>
  <c r="C147" s="1"/>
  <c r="E147" s="1"/>
  <c r="D312"/>
  <c r="B312"/>
  <c r="A313"/>
  <c r="H147" l="1"/>
  <c r="J147" s="1"/>
  <c r="D313"/>
  <c r="A314"/>
  <c r="B313"/>
  <c r="I147"/>
  <c r="C148" s="1"/>
  <c r="F147"/>
  <c r="G147" l="1"/>
  <c r="B314"/>
  <c r="D314"/>
  <c r="A315"/>
  <c r="E148"/>
  <c r="F148" s="1"/>
  <c r="H148"/>
  <c r="J148" s="1"/>
  <c r="G148" l="1"/>
  <c r="I148" s="1"/>
  <c r="C149" s="1"/>
  <c r="H149" s="1"/>
  <c r="J149" s="1"/>
  <c r="D315"/>
  <c r="A316"/>
  <c r="B315"/>
  <c r="E149" l="1"/>
  <c r="F149" s="1"/>
  <c r="G149" s="1"/>
  <c r="I149" s="1"/>
  <c r="C150" s="1"/>
  <c r="E150" s="1"/>
  <c r="F150" s="1"/>
  <c r="D316"/>
  <c r="B316"/>
  <c r="A317"/>
  <c r="H150" l="1"/>
  <c r="J150" s="1"/>
  <c r="B317"/>
  <c r="A318"/>
  <c r="D317"/>
  <c r="G150" l="1"/>
  <c r="I150" s="1"/>
  <c r="C151" s="1"/>
  <c r="E151" s="1"/>
  <c r="F151" s="1"/>
  <c r="A319"/>
  <c r="D318"/>
  <c r="B318"/>
  <c r="H151" l="1"/>
  <c r="J151" s="1"/>
  <c r="B319"/>
  <c r="A320"/>
  <c r="D319"/>
  <c r="G151" l="1"/>
  <c r="I151" s="1"/>
  <c r="C152" s="1"/>
  <c r="H152" s="1"/>
  <c r="J152" s="1"/>
  <c r="D320"/>
  <c r="A321"/>
  <c r="B320"/>
  <c r="E152" l="1"/>
  <c r="F152" s="1"/>
  <c r="G152" s="1"/>
  <c r="I152" s="1"/>
  <c r="C153" s="1"/>
  <c r="E153" s="1"/>
  <c r="F153" s="1"/>
  <c r="B321"/>
  <c r="A322"/>
  <c r="D321"/>
  <c r="H153" l="1"/>
  <c r="J153" s="1"/>
  <c r="B322"/>
  <c r="A323"/>
  <c r="D322"/>
  <c r="G153" l="1"/>
  <c r="I153" s="1"/>
  <c r="C154" s="1"/>
  <c r="E154" s="1"/>
  <c r="F154" s="1"/>
  <c r="B323"/>
  <c r="D323"/>
  <c r="A324"/>
  <c r="H154" l="1"/>
  <c r="J154" s="1"/>
  <c r="D324"/>
  <c r="B324"/>
  <c r="A325"/>
  <c r="G154" l="1"/>
  <c r="I154" s="1"/>
  <c r="C155" s="1"/>
  <c r="H155" s="1"/>
  <c r="J155" s="1"/>
  <c r="A326"/>
  <c r="B325"/>
  <c r="D325"/>
  <c r="E155" l="1"/>
  <c r="I155" s="1"/>
  <c r="C156" s="1"/>
  <c r="H156" s="1"/>
  <c r="J156" s="1"/>
  <c r="A327"/>
  <c r="B326"/>
  <c r="D326"/>
  <c r="E156" l="1"/>
  <c r="F156" s="1"/>
  <c r="G156" s="1"/>
  <c r="I156" s="1"/>
  <c r="C157" s="1"/>
  <c r="H157" s="1"/>
  <c r="J157" s="1"/>
  <c r="F155"/>
  <c r="G155" s="1"/>
  <c r="B327"/>
  <c r="D327"/>
  <c r="A328"/>
  <c r="E157" l="1"/>
  <c r="F157" s="1"/>
  <c r="G157" s="1"/>
  <c r="I157" s="1"/>
  <c r="C158" s="1"/>
  <c r="H158" s="1"/>
  <c r="J158" s="1"/>
  <c r="B328"/>
  <c r="D328"/>
  <c r="A329"/>
  <c r="E158" l="1"/>
  <c r="F158" s="1"/>
  <c r="G158" s="1"/>
  <c r="I158" s="1"/>
  <c r="C159" s="1"/>
  <c r="H159" s="1"/>
  <c r="J159" s="1"/>
  <c r="D329"/>
  <c r="A330"/>
  <c r="B329"/>
  <c r="E159" l="1"/>
  <c r="F159" s="1"/>
  <c r="G159" s="1"/>
  <c r="I159" s="1"/>
  <c r="C160" s="1"/>
  <c r="E160" s="1"/>
  <c r="I160" s="1"/>
  <c r="C161" s="1"/>
  <c r="H161" s="1"/>
  <c r="B330"/>
  <c r="D330"/>
  <c r="A331"/>
  <c r="H160" l="1"/>
  <c r="J160" s="1"/>
  <c r="E161"/>
  <c r="F161" s="1"/>
  <c r="G161" s="1"/>
  <c r="I161" s="1"/>
  <c r="C162" s="1"/>
  <c r="H162" s="1"/>
  <c r="F160"/>
  <c r="A332"/>
  <c r="D331"/>
  <c r="B331"/>
  <c r="G160" l="1"/>
  <c r="J161"/>
  <c r="J162"/>
  <c r="E162"/>
  <c r="I162" s="1"/>
  <c r="C163" s="1"/>
  <c r="E163" s="1"/>
  <c r="F163" s="1"/>
  <c r="D332"/>
  <c r="A333"/>
  <c r="B332"/>
  <c r="F162" l="1"/>
  <c r="G162" s="1"/>
  <c r="H163"/>
  <c r="J163" s="1"/>
  <c r="D333"/>
  <c r="B333"/>
  <c r="A334"/>
  <c r="G163" l="1"/>
  <c r="I163" s="1"/>
  <c r="C164" s="1"/>
  <c r="E164" s="1"/>
  <c r="F164" s="1"/>
  <c r="A335"/>
  <c r="B334"/>
  <c r="D334"/>
  <c r="H164" l="1"/>
  <c r="J164" s="1"/>
  <c r="B335"/>
  <c r="D335"/>
  <c r="A336"/>
  <c r="G164" l="1"/>
  <c r="I164" s="1"/>
  <c r="C165" s="1"/>
  <c r="A337"/>
  <c r="B336"/>
  <c r="D336"/>
  <c r="E165" l="1"/>
  <c r="F165" s="1"/>
  <c r="G165" s="1"/>
  <c r="I165" s="1"/>
  <c r="C166" s="1"/>
  <c r="E166" s="1"/>
  <c r="F166" s="1"/>
  <c r="H165"/>
  <c r="J165" s="1"/>
  <c r="B337"/>
  <c r="D337"/>
  <c r="A338"/>
  <c r="H166" l="1"/>
  <c r="J166" s="1"/>
  <c r="B338"/>
  <c r="D338"/>
  <c r="A339"/>
  <c r="G166" l="1"/>
  <c r="I166" s="1"/>
  <c r="C167" s="1"/>
  <c r="E167" s="1"/>
  <c r="F167" s="1"/>
  <c r="B339"/>
  <c r="A340"/>
  <c r="D339"/>
  <c r="H167" l="1"/>
  <c r="J167" s="1"/>
  <c r="A341"/>
  <c r="D340"/>
  <c r="B340"/>
  <c r="G167" l="1"/>
  <c r="I167" s="1"/>
  <c r="C168" s="1"/>
  <c r="H168" s="1"/>
  <c r="J168" s="1"/>
  <c r="A342"/>
  <c r="B341"/>
  <c r="D341"/>
  <c r="E168" l="1"/>
  <c r="F168" s="1"/>
  <c r="G168" s="1"/>
  <c r="I168" s="1"/>
  <c r="C169" s="1"/>
  <c r="E169" s="1"/>
  <c r="I169" s="1"/>
  <c r="C170" s="1"/>
  <c r="E170" s="1"/>
  <c r="F170" s="1"/>
  <c r="B342"/>
  <c r="A343"/>
  <c r="D342"/>
  <c r="H169" l="1"/>
  <c r="J169" s="1"/>
  <c r="F169"/>
  <c r="H170"/>
  <c r="G170" s="1"/>
  <c r="I170" s="1"/>
  <c r="C171" s="1"/>
  <c r="H171" s="1"/>
  <c r="A344"/>
  <c r="D343"/>
  <c r="B343"/>
  <c r="G169" l="1"/>
  <c r="J171"/>
  <c r="J170"/>
  <c r="E171"/>
  <c r="I171" s="1"/>
  <c r="C172" s="1"/>
  <c r="A345"/>
  <c r="B344"/>
  <c r="D344"/>
  <c r="F171" l="1"/>
  <c r="G171" s="1"/>
  <c r="E172"/>
  <c r="F172" s="1"/>
  <c r="H172"/>
  <c r="J172" s="1"/>
  <c r="D345"/>
  <c r="A346"/>
  <c r="B345"/>
  <c r="G172" l="1"/>
  <c r="I172" s="1"/>
  <c r="C173" s="1"/>
  <c r="E173" s="1"/>
  <c r="F173" s="1"/>
  <c r="A347"/>
  <c r="B346"/>
  <c r="D346"/>
  <c r="H173" l="1"/>
  <c r="J173" s="1"/>
  <c r="D347"/>
  <c r="B347"/>
  <c r="A348"/>
  <c r="G173" l="1"/>
  <c r="I173" s="1"/>
  <c r="C174" s="1"/>
  <c r="H174" s="1"/>
  <c r="J174" s="1"/>
  <c r="A349"/>
  <c r="D348"/>
  <c r="B348"/>
  <c r="E174" l="1"/>
  <c r="F174" s="1"/>
  <c r="G174" s="1"/>
  <c r="I174" s="1"/>
  <c r="C175" s="1"/>
  <c r="H175" s="1"/>
  <c r="J175" s="1"/>
  <c r="B349"/>
  <c r="D349"/>
  <c r="A350"/>
  <c r="E175" l="1"/>
  <c r="F175" s="1"/>
  <c r="G175" s="1"/>
  <c r="I175" s="1"/>
  <c r="C176" s="1"/>
  <c r="E176" s="1"/>
  <c r="A351"/>
  <c r="D350"/>
  <c r="B350"/>
  <c r="H176" l="1"/>
  <c r="J176" s="1"/>
  <c r="F176"/>
  <c r="I176"/>
  <c r="C177" s="1"/>
  <c r="B351"/>
  <c r="D351"/>
  <c r="A352"/>
  <c r="G176" l="1"/>
  <c r="E177"/>
  <c r="H177"/>
  <c r="J177" s="1"/>
  <c r="A353"/>
  <c r="B352"/>
  <c r="D352"/>
  <c r="I177" l="1"/>
  <c r="C178" s="1"/>
  <c r="F177"/>
  <c r="G177" s="1"/>
  <c r="A354"/>
  <c r="D353"/>
  <c r="B353"/>
  <c r="E178" l="1"/>
  <c r="F178" s="1"/>
  <c r="G178" s="1"/>
  <c r="I178" s="1"/>
  <c r="C179" s="1"/>
  <c r="H178"/>
  <c r="J178" s="1"/>
  <c r="A355"/>
  <c r="B354"/>
  <c r="D354"/>
  <c r="E179" l="1"/>
  <c r="F179" s="1"/>
  <c r="G179" s="1"/>
  <c r="I179" s="1"/>
  <c r="C180" s="1"/>
  <c r="H179"/>
  <c r="J179" s="1"/>
  <c r="D355"/>
  <c r="A356"/>
  <c r="B355"/>
  <c r="H180" l="1"/>
  <c r="J180" s="1"/>
  <c r="E180"/>
  <c r="F180" s="1"/>
  <c r="A357"/>
  <c r="D356"/>
  <c r="B356"/>
  <c r="G180" l="1"/>
  <c r="I180" s="1"/>
  <c r="C181" s="1"/>
  <c r="E181" s="1"/>
  <c r="F181" s="1"/>
  <c r="A358"/>
  <c r="B357"/>
  <c r="D357"/>
  <c r="H181" l="1"/>
  <c r="J181" s="1"/>
  <c r="B358"/>
  <c r="A359"/>
  <c r="D358"/>
  <c r="G181" l="1"/>
  <c r="I181" s="1"/>
  <c r="C182" s="1"/>
  <c r="E182" s="1"/>
  <c r="F182" s="1"/>
  <c r="A360"/>
  <c r="D359"/>
  <c r="B359"/>
  <c r="H182" l="1"/>
  <c r="J182" s="1"/>
  <c r="A361"/>
  <c r="D360"/>
  <c r="B360"/>
  <c r="G182" l="1"/>
  <c r="I182" s="1"/>
  <c r="C183" s="1"/>
  <c r="H183" s="1"/>
  <c r="J183" s="1"/>
  <c r="B361"/>
  <c r="A362"/>
  <c r="D361"/>
  <c r="E183" l="1"/>
  <c r="F183" s="1"/>
  <c r="G183" s="1"/>
  <c r="B362"/>
  <c r="D362"/>
  <c r="A363"/>
  <c r="I183" l="1"/>
  <c r="C184" s="1"/>
  <c r="E184" s="1"/>
  <c r="F184" s="1"/>
  <c r="A364"/>
  <c r="B363"/>
  <c r="D363"/>
  <c r="H184" l="1"/>
  <c r="J184" s="1"/>
  <c r="D364"/>
  <c r="B364"/>
  <c r="A365"/>
  <c r="G184" l="1"/>
  <c r="I184" s="1"/>
  <c r="C185" s="1"/>
  <c r="E185" s="1"/>
  <c r="F185" s="1"/>
  <c r="D365"/>
  <c r="B365"/>
  <c r="A366"/>
  <c r="H185" l="1"/>
  <c r="J185" s="1"/>
  <c r="A367"/>
  <c r="B366"/>
  <c r="D366"/>
  <c r="G185" l="1"/>
  <c r="I185" s="1"/>
  <c r="C186" s="1"/>
  <c r="H186" s="1"/>
  <c r="J186" s="1"/>
  <c r="B367"/>
  <c r="D367"/>
  <c r="A368"/>
  <c r="E186" l="1"/>
  <c r="F186" s="1"/>
  <c r="G186" s="1"/>
  <c r="I186" s="1"/>
  <c r="C187" s="1"/>
  <c r="H187" s="1"/>
  <c r="J187" s="1"/>
  <c r="B368"/>
  <c r="D368"/>
  <c r="A369"/>
  <c r="E187" l="1"/>
  <c r="I187" s="1"/>
  <c r="C188" s="1"/>
  <c r="E188" s="1"/>
  <c r="F188" s="1"/>
  <c r="A370"/>
  <c r="D369"/>
  <c r="B369"/>
  <c r="F187" l="1"/>
  <c r="G187" s="1"/>
  <c r="H188"/>
  <c r="J188" s="1"/>
  <c r="A371"/>
  <c r="B370"/>
  <c r="D370"/>
  <c r="G188" l="1"/>
  <c r="I188" s="1"/>
  <c r="C189" s="1"/>
  <c r="E189" s="1"/>
  <c r="F189" s="1"/>
  <c r="A372"/>
  <c r="B371"/>
  <c r="D371"/>
  <c r="H189" l="1"/>
  <c r="J189" s="1"/>
  <c r="B372"/>
  <c r="A373"/>
  <c r="D372"/>
  <c r="G189" l="1"/>
  <c r="I189" s="1"/>
  <c r="C190" s="1"/>
  <c r="H190" s="1"/>
  <c r="J190" s="1"/>
  <c r="D373"/>
  <c r="B373"/>
  <c r="A374"/>
  <c r="E190" l="1"/>
  <c r="F190" s="1"/>
  <c r="G190" s="1"/>
  <c r="A375"/>
  <c r="D374"/>
  <c r="B374"/>
  <c r="I190" l="1"/>
  <c r="C191" s="1"/>
  <c r="E191" s="1"/>
  <c r="F191" s="1"/>
  <c r="D375"/>
  <c r="A376"/>
  <c r="B375"/>
  <c r="H191" l="1"/>
  <c r="J191" s="1"/>
  <c r="I191"/>
  <c r="C192" s="1"/>
  <c r="E192" s="1"/>
  <c r="F192" s="1"/>
  <c r="B376"/>
  <c r="A377"/>
  <c r="D376"/>
  <c r="G191" l="1"/>
  <c r="H192"/>
  <c r="J192" s="1"/>
  <c r="B377"/>
  <c r="D377"/>
  <c r="G192" l="1"/>
  <c r="I192" s="1"/>
  <c r="C193" s="1"/>
  <c r="E193" l="1"/>
  <c r="F193" s="1"/>
  <c r="G193" s="1"/>
  <c r="I193" s="1"/>
  <c r="C194" s="1"/>
  <c r="E194" s="1"/>
  <c r="F194" s="1"/>
  <c r="H193"/>
  <c r="J193" s="1"/>
  <c r="H194" l="1"/>
  <c r="J194" s="1"/>
  <c r="G194" l="1"/>
  <c r="I194" s="1"/>
  <c r="C195" s="1"/>
  <c r="E195" l="1"/>
  <c r="F195" s="1"/>
  <c r="G195" s="1"/>
  <c r="I195" s="1"/>
  <c r="C196" s="1"/>
  <c r="H195"/>
  <c r="J195" s="1"/>
  <c r="H196" l="1"/>
  <c r="J196" s="1"/>
  <c r="E196"/>
  <c r="F196" s="1"/>
  <c r="G196" l="1"/>
  <c r="I196" s="1"/>
  <c r="C197" s="1"/>
  <c r="H197" s="1"/>
  <c r="J197" s="1"/>
  <c r="E197" l="1"/>
  <c r="F197" s="1"/>
  <c r="G197" s="1"/>
  <c r="I197" s="1"/>
  <c r="C198" s="1"/>
  <c r="E198" s="1"/>
  <c r="F198" s="1"/>
  <c r="H198" l="1"/>
  <c r="J198" s="1"/>
  <c r="G198" l="1"/>
  <c r="I198" s="1"/>
  <c r="C199" s="1"/>
  <c r="H199" s="1"/>
  <c r="J199" s="1"/>
  <c r="E199" l="1"/>
  <c r="F199" s="1"/>
  <c r="G199" s="1"/>
  <c r="I199" s="1"/>
  <c r="C200" s="1"/>
  <c r="E200" s="1"/>
  <c r="F200" s="1"/>
  <c r="H200" l="1"/>
  <c r="J200" s="1"/>
  <c r="G200" l="1"/>
  <c r="I200" s="1"/>
  <c r="C201" s="1"/>
  <c r="E201" l="1"/>
  <c r="F201" s="1"/>
  <c r="G201" s="1"/>
  <c r="I201" s="1"/>
  <c r="C202" s="1"/>
  <c r="E202" s="1"/>
  <c r="F202" s="1"/>
  <c r="H201"/>
  <c r="J201" s="1"/>
  <c r="H202" l="1"/>
  <c r="J202" s="1"/>
  <c r="G202" l="1"/>
  <c r="I202" s="1"/>
  <c r="C203" s="1"/>
  <c r="H203" l="1"/>
  <c r="J203" s="1"/>
  <c r="E203"/>
  <c r="F203" s="1"/>
  <c r="G203" s="1"/>
  <c r="I203" s="1"/>
  <c r="C204" s="1"/>
  <c r="H204" l="1"/>
  <c r="J204" s="1"/>
  <c r="E204"/>
  <c r="F204" s="1"/>
  <c r="G204" s="1"/>
  <c r="I204" s="1"/>
  <c r="C205" s="1"/>
  <c r="E205" l="1"/>
  <c r="F205" s="1"/>
  <c r="G205" s="1"/>
  <c r="I205" s="1"/>
  <c r="C206" s="1"/>
  <c r="H205"/>
  <c r="J205" s="1"/>
  <c r="H206" l="1"/>
  <c r="J206" s="1"/>
  <c r="E206"/>
  <c r="F206" s="1"/>
  <c r="G206" s="1"/>
  <c r="I206" s="1"/>
  <c r="C207" s="1"/>
  <c r="H207" l="1"/>
  <c r="J207" s="1"/>
  <c r="E207"/>
  <c r="F207" s="1"/>
  <c r="G207" s="1"/>
  <c r="I207" s="1"/>
  <c r="C208" s="1"/>
  <c r="E208" l="1"/>
  <c r="F208" s="1"/>
  <c r="H208"/>
  <c r="J208" s="1"/>
  <c r="G208" l="1"/>
  <c r="I208" s="1"/>
  <c r="C209" s="1"/>
  <c r="E209" l="1"/>
  <c r="H209"/>
  <c r="I209" l="1"/>
  <c r="C210" s="1"/>
  <c r="F209"/>
  <c r="G209" s="1"/>
  <c r="J209"/>
  <c r="E210" l="1"/>
  <c r="F210" s="1"/>
  <c r="G210" s="1"/>
  <c r="I210" s="1"/>
  <c r="C211" s="1"/>
  <c r="H210"/>
  <c r="J210" s="1"/>
  <c r="H211" l="1"/>
  <c r="J211" s="1"/>
  <c r="E211"/>
  <c r="F211" s="1"/>
  <c r="G211" s="1"/>
  <c r="I211" s="1"/>
  <c r="C212" s="1"/>
  <c r="H212" l="1"/>
  <c r="J212" s="1"/>
  <c r="E212"/>
  <c r="F212" s="1"/>
  <c r="G212" s="1"/>
  <c r="I212" s="1"/>
  <c r="C213" s="1"/>
  <c r="E213" l="1"/>
  <c r="F213" s="1"/>
  <c r="G213" s="1"/>
  <c r="I213" s="1"/>
  <c r="C214" s="1"/>
  <c r="H213"/>
  <c r="J213" s="1"/>
  <c r="H214" l="1"/>
  <c r="J214" s="1"/>
  <c r="E214"/>
  <c r="F214" s="1"/>
  <c r="G214" s="1"/>
  <c r="I214" s="1"/>
  <c r="C215" s="1"/>
  <c r="H215" l="1"/>
  <c r="J215" s="1"/>
  <c r="E215"/>
  <c r="I215" l="1"/>
  <c r="C216" s="1"/>
  <c r="F215"/>
  <c r="G215" s="1"/>
  <c r="E216" l="1"/>
  <c r="F216" s="1"/>
  <c r="G216" s="1"/>
  <c r="I216" s="1"/>
  <c r="C217" s="1"/>
  <c r="H216"/>
  <c r="J216" s="1"/>
  <c r="E217" l="1"/>
  <c r="F217" s="1"/>
  <c r="G217" s="1"/>
  <c r="I217" s="1"/>
  <c r="C218" s="1"/>
  <c r="E218" s="1"/>
  <c r="F218" s="1"/>
  <c r="H217"/>
  <c r="J217" s="1"/>
  <c r="H218" l="1"/>
  <c r="J218" s="1"/>
  <c r="G218" l="1"/>
  <c r="I218" s="1"/>
  <c r="C219" s="1"/>
  <c r="H219" s="1"/>
  <c r="J219" s="1"/>
  <c r="E219" l="1"/>
  <c r="F219" s="1"/>
  <c r="G219" s="1"/>
  <c r="I219" s="1"/>
  <c r="C220" s="1"/>
  <c r="E220" s="1"/>
  <c r="F220" s="1"/>
  <c r="H220" l="1"/>
  <c r="J220" s="1"/>
  <c r="G220" l="1"/>
  <c r="I220" s="1"/>
  <c r="C221" s="1"/>
  <c r="E221" s="1"/>
  <c r="F221" s="1"/>
  <c r="H221" l="1"/>
  <c r="J221" s="1"/>
  <c r="G221" l="1"/>
  <c r="I221" s="1"/>
  <c r="C222" s="1"/>
  <c r="H222" s="1"/>
  <c r="J222" s="1"/>
  <c r="E222" l="1"/>
  <c r="F222" s="1"/>
  <c r="G222" s="1"/>
  <c r="I222" l="1"/>
  <c r="C223" s="1"/>
  <c r="E223" s="1"/>
  <c r="F223" s="1"/>
  <c r="G223" s="1"/>
  <c r="I223" s="1"/>
  <c r="C224" s="1"/>
  <c r="H224" s="1"/>
  <c r="J224" s="1"/>
  <c r="H223"/>
  <c r="J223" s="1"/>
  <c r="E224" l="1"/>
  <c r="F224" s="1"/>
  <c r="G224" s="1"/>
  <c r="I224" s="1"/>
  <c r="C225" s="1"/>
  <c r="H225" s="1"/>
  <c r="J225" s="1"/>
  <c r="E225" l="1"/>
  <c r="F225" s="1"/>
  <c r="G225" s="1"/>
  <c r="I225" s="1"/>
  <c r="C226" s="1"/>
  <c r="H226" s="1"/>
  <c r="J226" s="1"/>
  <c r="E226" l="1"/>
  <c r="F226" s="1"/>
  <c r="G226" s="1"/>
  <c r="I226" s="1"/>
  <c r="C227" s="1"/>
  <c r="E227" s="1"/>
  <c r="F227" s="1"/>
  <c r="H227" l="1"/>
  <c r="J227" s="1"/>
  <c r="G227" l="1"/>
  <c r="I227" s="1"/>
  <c r="C228" s="1"/>
  <c r="E228" l="1"/>
  <c r="F228" s="1"/>
  <c r="G228" s="1"/>
  <c r="I228" s="1"/>
  <c r="C229" s="1"/>
  <c r="H229" s="1"/>
  <c r="J229" s="1"/>
  <c r="H228"/>
  <c r="J228" s="1"/>
  <c r="E229" l="1"/>
  <c r="F229" s="1"/>
  <c r="G229" s="1"/>
  <c r="I229" s="1"/>
  <c r="C230" s="1"/>
  <c r="E230" l="1"/>
  <c r="H230"/>
  <c r="J230" s="1"/>
  <c r="I230" l="1"/>
  <c r="C231" s="1"/>
  <c r="F230"/>
  <c r="G230" s="1"/>
  <c r="H231" l="1"/>
  <c r="J231" s="1"/>
  <c r="E231"/>
  <c r="F231" l="1"/>
  <c r="G231" s="1"/>
  <c r="I231" s="1"/>
  <c r="C232" s="1"/>
  <c r="E232" l="1"/>
  <c r="H232"/>
  <c r="J232" s="1"/>
  <c r="F232" l="1"/>
  <c r="G232" s="1"/>
  <c r="I232" s="1"/>
  <c r="C233" s="1"/>
  <c r="H233" l="1"/>
  <c r="J233" s="1"/>
  <c r="E233"/>
  <c r="F233" l="1"/>
  <c r="G233" s="1"/>
  <c r="I233" s="1"/>
  <c r="C234" s="1"/>
  <c r="E234" l="1"/>
  <c r="H234"/>
  <c r="J234" s="1"/>
  <c r="F234" l="1"/>
  <c r="G234" s="1"/>
  <c r="I234" s="1"/>
  <c r="C235" s="1"/>
  <c r="H235" l="1"/>
  <c r="J235" s="1"/>
  <c r="E235"/>
  <c r="F235" l="1"/>
  <c r="G235" s="1"/>
  <c r="I235" s="1"/>
  <c r="C236" s="1"/>
  <c r="E236" l="1"/>
  <c r="H236"/>
  <c r="J236" s="1"/>
  <c r="F236" l="1"/>
  <c r="G236" s="1"/>
  <c r="I236" s="1"/>
  <c r="C237" s="1"/>
  <c r="E237" l="1"/>
  <c r="H237"/>
  <c r="J237" s="1"/>
  <c r="F237" l="1"/>
  <c r="G237" s="1"/>
  <c r="I237" s="1"/>
  <c r="C238" s="1"/>
  <c r="E238" l="1"/>
  <c r="H238"/>
  <c r="J238" s="1"/>
  <c r="I238" l="1"/>
  <c r="C239" s="1"/>
  <c r="F238"/>
  <c r="G238" s="1"/>
  <c r="H239" l="1"/>
  <c r="J239" s="1"/>
  <c r="E239"/>
  <c r="F239" l="1"/>
  <c r="G239" s="1"/>
  <c r="I239" s="1"/>
  <c r="C240" s="1"/>
  <c r="H240" l="1"/>
  <c r="J240" s="1"/>
  <c r="E240"/>
  <c r="F240" l="1"/>
  <c r="G240" s="1"/>
  <c r="I240" s="1"/>
  <c r="C241" s="1"/>
  <c r="H241" l="1"/>
  <c r="J241" s="1"/>
  <c r="E241"/>
  <c r="F241" l="1"/>
  <c r="G241" s="1"/>
  <c r="I241" s="1"/>
  <c r="C242" s="1"/>
  <c r="E242" l="1"/>
  <c r="H242"/>
  <c r="J242" s="1"/>
  <c r="F242" l="1"/>
  <c r="G242" s="1"/>
  <c r="I242" s="1"/>
  <c r="C243" s="1"/>
  <c r="H243" l="1"/>
  <c r="J243" s="1"/>
  <c r="E243"/>
  <c r="F243" l="1"/>
  <c r="G243" s="1"/>
  <c r="I243" s="1"/>
  <c r="C244" s="1"/>
  <c r="E244" l="1"/>
  <c r="H244"/>
  <c r="J244" s="1"/>
  <c r="F244" l="1"/>
  <c r="G244" s="1"/>
  <c r="I244" s="1"/>
  <c r="C245" s="1"/>
  <c r="E245" l="1"/>
  <c r="H245"/>
  <c r="J245" s="1"/>
  <c r="F245" l="1"/>
  <c r="G245" s="1"/>
  <c r="I245" s="1"/>
  <c r="C246" s="1"/>
  <c r="E246" l="1"/>
  <c r="H246"/>
  <c r="J246" s="1"/>
  <c r="F246" l="1"/>
  <c r="G246" s="1"/>
  <c r="I246" s="1"/>
  <c r="C247" s="1"/>
  <c r="E247" l="1"/>
  <c r="H247"/>
  <c r="J247" s="1"/>
  <c r="F247" l="1"/>
  <c r="G247" s="1"/>
  <c r="I247" s="1"/>
  <c r="C248" s="1"/>
  <c r="H248" l="1"/>
  <c r="J248" s="1"/>
  <c r="E248"/>
  <c r="I248" l="1"/>
  <c r="C249" s="1"/>
  <c r="F248"/>
  <c r="G248" s="1"/>
  <c r="H249" l="1"/>
  <c r="J249" s="1"/>
  <c r="E249"/>
  <c r="I249" l="1"/>
  <c r="C250" s="1"/>
  <c r="F249"/>
  <c r="G249" s="1"/>
  <c r="E250" l="1"/>
  <c r="H250"/>
  <c r="J250" s="1"/>
  <c r="F250" l="1"/>
  <c r="G250" s="1"/>
  <c r="I250" s="1"/>
  <c r="C251" s="1"/>
  <c r="H251" l="1"/>
  <c r="J251" s="1"/>
  <c r="E251"/>
  <c r="F251" l="1"/>
  <c r="G251" s="1"/>
  <c r="I251" s="1"/>
  <c r="C252" s="1"/>
  <c r="E252" l="1"/>
  <c r="H252"/>
  <c r="J252" s="1"/>
  <c r="I252" l="1"/>
  <c r="C253" s="1"/>
  <c r="F252"/>
  <c r="G252" s="1"/>
  <c r="H253" l="1"/>
  <c r="J253" s="1"/>
  <c r="E253"/>
  <c r="F253" l="1"/>
  <c r="G253" s="1"/>
  <c r="I253" s="1"/>
  <c r="C254" s="1"/>
  <c r="H254" l="1"/>
  <c r="J254" s="1"/>
  <c r="E254"/>
  <c r="F254" l="1"/>
  <c r="G254" s="1"/>
  <c r="I254" s="1"/>
  <c r="C255" s="1"/>
  <c r="H255" l="1"/>
  <c r="J255" s="1"/>
  <c r="E255"/>
  <c r="I255" l="1"/>
  <c r="C256" s="1"/>
  <c r="F255"/>
  <c r="G255" s="1"/>
  <c r="H256" l="1"/>
  <c r="J256" s="1"/>
  <c r="E256"/>
  <c r="I256" l="1"/>
  <c r="C257" s="1"/>
  <c r="F256"/>
  <c r="G256" s="1"/>
  <c r="H257" l="1"/>
  <c r="J257" s="1"/>
  <c r="E257"/>
  <c r="F257" l="1"/>
  <c r="G257" s="1"/>
  <c r="I257" s="1"/>
  <c r="C258" s="1"/>
  <c r="H258" l="1"/>
  <c r="J258" s="1"/>
  <c r="E258"/>
  <c r="F258" l="1"/>
  <c r="G258" s="1"/>
  <c r="I258"/>
  <c r="C259" s="1"/>
  <c r="H259" l="1"/>
  <c r="J259" s="1"/>
  <c r="E259"/>
  <c r="F259" l="1"/>
  <c r="G259" s="1"/>
  <c r="I259" s="1"/>
  <c r="C260" s="1"/>
  <c r="H260" l="1"/>
  <c r="J260" s="1"/>
  <c r="E260"/>
  <c r="F260" l="1"/>
  <c r="G260" s="1"/>
  <c r="I260" s="1"/>
  <c r="C261" s="1"/>
  <c r="H261" l="1"/>
  <c r="J261" s="1"/>
  <c r="E261"/>
  <c r="F261" l="1"/>
  <c r="G261" s="1"/>
  <c r="I261" s="1"/>
  <c r="C262" s="1"/>
  <c r="E262" l="1"/>
  <c r="H262"/>
  <c r="J262" s="1"/>
  <c r="I262" l="1"/>
  <c r="C263" s="1"/>
  <c r="F262"/>
  <c r="G262" s="1"/>
  <c r="E263" l="1"/>
  <c r="H263"/>
  <c r="J263" s="1"/>
  <c r="I263" l="1"/>
  <c r="C264" s="1"/>
  <c r="F263"/>
  <c r="G263" s="1"/>
  <c r="H264" l="1"/>
  <c r="J264" s="1"/>
  <c r="E264"/>
  <c r="F264" l="1"/>
  <c r="G264" s="1"/>
  <c r="I264" s="1"/>
  <c r="C265" s="1"/>
  <c r="H265" l="1"/>
  <c r="J265" s="1"/>
  <c r="E265"/>
  <c r="F265" l="1"/>
  <c r="G265" s="1"/>
  <c r="I265" s="1"/>
  <c r="C266" s="1"/>
  <c r="E266" l="1"/>
  <c r="H266"/>
  <c r="J266" s="1"/>
  <c r="I266" l="1"/>
  <c r="C267" s="1"/>
  <c r="F266"/>
  <c r="G266" s="1"/>
  <c r="H267" l="1"/>
  <c r="J267" s="1"/>
  <c r="E267"/>
  <c r="I267" l="1"/>
  <c r="C268" s="1"/>
  <c r="F267"/>
  <c r="G267" s="1"/>
  <c r="H268" l="1"/>
  <c r="J268" s="1"/>
  <c r="E268"/>
  <c r="I268" l="1"/>
  <c r="C269" s="1"/>
  <c r="F268"/>
  <c r="G268" s="1"/>
  <c r="H269" l="1"/>
  <c r="J269" s="1"/>
  <c r="E269"/>
  <c r="F269" l="1"/>
  <c r="G269" s="1"/>
  <c r="I269" s="1"/>
  <c r="C270" s="1"/>
  <c r="H270" l="1"/>
  <c r="J270" s="1"/>
  <c r="E270"/>
  <c r="F270" l="1"/>
  <c r="G270" s="1"/>
  <c r="I270" s="1"/>
  <c r="C271" s="1"/>
  <c r="H271" l="1"/>
  <c r="J271" s="1"/>
  <c r="E271"/>
  <c r="F271" l="1"/>
  <c r="G271" s="1"/>
  <c r="I271" s="1"/>
  <c r="C272" s="1"/>
  <c r="H272" l="1"/>
  <c r="J272" s="1"/>
  <c r="E272"/>
  <c r="F272" l="1"/>
  <c r="G272" s="1"/>
  <c r="I272"/>
  <c r="C273" s="1"/>
  <c r="H273" l="1"/>
  <c r="J273" s="1"/>
  <c r="E273"/>
  <c r="F273" l="1"/>
  <c r="G273" s="1"/>
  <c r="I273" s="1"/>
  <c r="C274" s="1"/>
  <c r="H274" l="1"/>
  <c r="J274" s="1"/>
  <c r="E274"/>
  <c r="F274" l="1"/>
  <c r="G274" s="1"/>
  <c r="I274" s="1"/>
  <c r="C275" s="1"/>
  <c r="H275" l="1"/>
  <c r="J275" s="1"/>
  <c r="E275"/>
  <c r="F275" l="1"/>
  <c r="G275" s="1"/>
  <c r="I275" s="1"/>
  <c r="C276" s="1"/>
  <c r="H276" l="1"/>
  <c r="J276" s="1"/>
  <c r="E276"/>
  <c r="F276" l="1"/>
  <c r="G276" s="1"/>
  <c r="I276" s="1"/>
  <c r="C277" s="1"/>
  <c r="H277" l="1"/>
  <c r="J277" s="1"/>
  <c r="E277"/>
  <c r="F277" l="1"/>
  <c r="G277" s="1"/>
  <c r="I277" s="1"/>
  <c r="C278" s="1"/>
  <c r="H278" l="1"/>
  <c r="J278" s="1"/>
  <c r="E278"/>
  <c r="F278" l="1"/>
  <c r="G278" s="1"/>
  <c r="I278" s="1"/>
  <c r="C279" s="1"/>
  <c r="E279" l="1"/>
  <c r="H279"/>
  <c r="J279" s="1"/>
  <c r="I279" l="1"/>
  <c r="C280" s="1"/>
  <c r="F279"/>
  <c r="G279" s="1"/>
  <c r="H280" l="1"/>
  <c r="J280" s="1"/>
  <c r="E280"/>
  <c r="F280" l="1"/>
  <c r="G280" s="1"/>
  <c r="I280" s="1"/>
  <c r="C281" s="1"/>
  <c r="H281" l="1"/>
  <c r="J281" s="1"/>
  <c r="E281"/>
  <c r="F281" l="1"/>
  <c r="G281" s="1"/>
  <c r="I281" s="1"/>
  <c r="C282" s="1"/>
  <c r="H282" l="1"/>
  <c r="J282" s="1"/>
  <c r="E282"/>
  <c r="F282" l="1"/>
  <c r="G282" s="1"/>
  <c r="I282" s="1"/>
  <c r="C283" s="1"/>
  <c r="E283" l="1"/>
  <c r="H283"/>
  <c r="J283" s="1"/>
  <c r="I283" l="1"/>
  <c r="C284" s="1"/>
  <c r="F283"/>
  <c r="G283" s="1"/>
  <c r="H284" l="1"/>
  <c r="J284" s="1"/>
  <c r="E284"/>
  <c r="F284" l="1"/>
  <c r="G284" s="1"/>
  <c r="I284" s="1"/>
  <c r="C285" s="1"/>
  <c r="E285" l="1"/>
  <c r="H285"/>
  <c r="J285" s="1"/>
  <c r="F285" l="1"/>
  <c r="G285" s="1"/>
  <c r="I285" s="1"/>
  <c r="C286" s="1"/>
  <c r="E286" l="1"/>
  <c r="H286"/>
  <c r="J286" s="1"/>
  <c r="I286" l="1"/>
  <c r="C287" s="1"/>
  <c r="F286"/>
  <c r="G286" s="1"/>
  <c r="E287" l="1"/>
  <c r="H287"/>
  <c r="J287" s="1"/>
  <c r="I287" l="1"/>
  <c r="C288" s="1"/>
  <c r="F287"/>
  <c r="G287" s="1"/>
  <c r="H288" l="1"/>
  <c r="J288" s="1"/>
  <c r="E288"/>
  <c r="F288" l="1"/>
  <c r="G288" s="1"/>
  <c r="I288" s="1"/>
  <c r="C289" s="1"/>
  <c r="H289" l="1"/>
  <c r="J289" s="1"/>
  <c r="E289"/>
  <c r="F289" l="1"/>
  <c r="G289" s="1"/>
  <c r="I289" s="1"/>
  <c r="C290" s="1"/>
  <c r="H290" l="1"/>
  <c r="J290" s="1"/>
  <c r="E290"/>
  <c r="F290" l="1"/>
  <c r="G290" s="1"/>
  <c r="I290" s="1"/>
  <c r="C291" s="1"/>
  <c r="E291" l="1"/>
  <c r="H291"/>
  <c r="J291" s="1"/>
  <c r="F291" l="1"/>
  <c r="G291" s="1"/>
  <c r="I291" s="1"/>
  <c r="C292" s="1"/>
  <c r="E292" l="1"/>
  <c r="H292"/>
  <c r="J292" s="1"/>
  <c r="F292" l="1"/>
  <c r="G292" s="1"/>
  <c r="I292" s="1"/>
  <c r="C293" s="1"/>
  <c r="H293" l="1"/>
  <c r="J293" s="1"/>
  <c r="E293"/>
  <c r="I293" l="1"/>
  <c r="C294" s="1"/>
  <c r="F293"/>
  <c r="G293" s="1"/>
  <c r="E294" l="1"/>
  <c r="H294"/>
  <c r="J294" s="1"/>
  <c r="F294" l="1"/>
  <c r="G294" s="1"/>
  <c r="I294" s="1"/>
  <c r="C295" s="1"/>
  <c r="E295" l="1"/>
  <c r="H295"/>
  <c r="J295" s="1"/>
  <c r="F295" l="1"/>
  <c r="G295" s="1"/>
  <c r="I295" s="1"/>
  <c r="C296" s="1"/>
  <c r="H296" l="1"/>
  <c r="J296" s="1"/>
  <c r="E296"/>
  <c r="I296" l="1"/>
  <c r="C297" s="1"/>
  <c r="F296"/>
  <c r="G296" s="1"/>
  <c r="H297" l="1"/>
  <c r="J297" s="1"/>
  <c r="E297"/>
  <c r="F297" l="1"/>
  <c r="G297" s="1"/>
  <c r="I297" s="1"/>
  <c r="C298" s="1"/>
  <c r="E298" l="1"/>
  <c r="H298"/>
  <c r="J298" s="1"/>
  <c r="F298" l="1"/>
  <c r="G298" s="1"/>
  <c r="I298" s="1"/>
  <c r="C299" s="1"/>
  <c r="H299" l="1"/>
  <c r="J299" s="1"/>
  <c r="E299"/>
  <c r="F299" l="1"/>
  <c r="G299" s="1"/>
  <c r="I299" s="1"/>
  <c r="C300" s="1"/>
  <c r="H300" l="1"/>
  <c r="J300" s="1"/>
  <c r="E300"/>
  <c r="F300" l="1"/>
  <c r="G300" s="1"/>
  <c r="I300" s="1"/>
  <c r="C301" s="1"/>
  <c r="H301" l="1"/>
  <c r="J301" s="1"/>
  <c r="E301"/>
  <c r="I301" l="1"/>
  <c r="C302" s="1"/>
  <c r="F301"/>
  <c r="G301" s="1"/>
  <c r="H302" l="1"/>
  <c r="J302" s="1"/>
  <c r="E302"/>
  <c r="F302" l="1"/>
  <c r="G302" s="1"/>
  <c r="I302" s="1"/>
  <c r="C303" s="1"/>
  <c r="E303" l="1"/>
  <c r="H303"/>
  <c r="J303" s="1"/>
  <c r="F303" l="1"/>
  <c r="G303" s="1"/>
  <c r="I303" s="1"/>
  <c r="C304" s="1"/>
  <c r="E304" l="1"/>
  <c r="H304"/>
  <c r="J304" s="1"/>
  <c r="F304" l="1"/>
  <c r="G304" s="1"/>
  <c r="I304" s="1"/>
  <c r="C305" s="1"/>
  <c r="E305" l="1"/>
  <c r="H305"/>
  <c r="J305" s="1"/>
  <c r="F305" l="1"/>
  <c r="G305" s="1"/>
  <c r="I305" s="1"/>
  <c r="C306" s="1"/>
  <c r="H306" l="1"/>
  <c r="J306" s="1"/>
  <c r="E306"/>
  <c r="I306" l="1"/>
  <c r="C307" s="1"/>
  <c r="F306"/>
  <c r="G306" s="1"/>
  <c r="H307" l="1"/>
  <c r="J307" s="1"/>
  <c r="E307"/>
  <c r="F307" l="1"/>
  <c r="G307" s="1"/>
  <c r="I307" s="1"/>
  <c r="C308" s="1"/>
  <c r="E308" l="1"/>
  <c r="H308"/>
  <c r="J308" s="1"/>
  <c r="F308" l="1"/>
  <c r="G308" s="1"/>
  <c r="I308" s="1"/>
  <c r="C309" s="1"/>
  <c r="E309" l="1"/>
  <c r="H309"/>
  <c r="J309" s="1"/>
  <c r="F309" l="1"/>
  <c r="G309" s="1"/>
  <c r="I309" s="1"/>
  <c r="C310" s="1"/>
  <c r="H310" l="1"/>
  <c r="J310" s="1"/>
  <c r="E310"/>
  <c r="F310" l="1"/>
  <c r="G310" s="1"/>
  <c r="I310" s="1"/>
  <c r="C311" s="1"/>
  <c r="E311" l="1"/>
  <c r="H311"/>
  <c r="J311" s="1"/>
  <c r="F311" l="1"/>
  <c r="G311" s="1"/>
  <c r="I311" s="1"/>
  <c r="C312" s="1"/>
  <c r="H312" l="1"/>
  <c r="J312" s="1"/>
  <c r="E312"/>
  <c r="I312" l="1"/>
  <c r="C313" s="1"/>
  <c r="F312"/>
  <c r="G312" s="1"/>
  <c r="H313" l="1"/>
  <c r="J313" s="1"/>
  <c r="E313"/>
  <c r="I313" l="1"/>
  <c r="C314" s="1"/>
  <c r="F313"/>
  <c r="G313" s="1"/>
  <c r="H314" l="1"/>
  <c r="J314" s="1"/>
  <c r="E314"/>
  <c r="I314" l="1"/>
  <c r="C315" s="1"/>
  <c r="F314"/>
  <c r="G314" s="1"/>
  <c r="H315" l="1"/>
  <c r="J315" s="1"/>
  <c r="E315"/>
  <c r="F315" l="1"/>
  <c r="G315" s="1"/>
  <c r="I315" s="1"/>
  <c r="C316" s="1"/>
  <c r="H316" l="1"/>
  <c r="J316" s="1"/>
  <c r="E316"/>
  <c r="F316" l="1"/>
  <c r="G316" s="1"/>
  <c r="I316" s="1"/>
  <c r="C317" s="1"/>
  <c r="H317" l="1"/>
  <c r="J317" s="1"/>
  <c r="E317"/>
  <c r="I317" l="1"/>
  <c r="C318" s="1"/>
  <c r="F317"/>
  <c r="G317" s="1"/>
  <c r="E318" l="1"/>
  <c r="H318"/>
  <c r="J318" s="1"/>
  <c r="F318" l="1"/>
  <c r="G318" s="1"/>
  <c r="I318" s="1"/>
  <c r="C319" s="1"/>
  <c r="H319" l="1"/>
  <c r="J319" s="1"/>
  <c r="E319"/>
  <c r="F319" l="1"/>
  <c r="G319" s="1"/>
  <c r="I319" s="1"/>
  <c r="C320" s="1"/>
  <c r="E320" l="1"/>
  <c r="H320"/>
  <c r="J320" s="1"/>
  <c r="F320" l="1"/>
  <c r="G320" s="1"/>
  <c r="I320" s="1"/>
  <c r="C321" s="1"/>
  <c r="H321" l="1"/>
  <c r="J321" s="1"/>
  <c r="E321"/>
  <c r="F321" l="1"/>
  <c r="G321" s="1"/>
  <c r="I321" s="1"/>
  <c r="C322" s="1"/>
  <c r="E322" l="1"/>
  <c r="H322"/>
  <c r="J322" s="1"/>
  <c r="I322" l="1"/>
  <c r="C323" s="1"/>
  <c r="F322"/>
  <c r="G322" s="1"/>
  <c r="H323" l="1"/>
  <c r="J323" s="1"/>
  <c r="E323"/>
  <c r="F323" l="1"/>
  <c r="G323" s="1"/>
  <c r="I323" s="1"/>
  <c r="C324" s="1"/>
  <c r="H324" l="1"/>
  <c r="J324" s="1"/>
  <c r="E324"/>
  <c r="I324" l="1"/>
  <c r="C325" s="1"/>
  <c r="F324"/>
  <c r="G324" s="1"/>
  <c r="H325" l="1"/>
  <c r="J325" s="1"/>
  <c r="E325"/>
  <c r="I325" l="1"/>
  <c r="C326" s="1"/>
  <c r="F325"/>
  <c r="G325" s="1"/>
  <c r="E326" l="1"/>
  <c r="H326"/>
  <c r="J326" s="1"/>
  <c r="F326" l="1"/>
  <c r="G326" s="1"/>
  <c r="I326" s="1"/>
  <c r="C327" s="1"/>
  <c r="E327" l="1"/>
  <c r="H327"/>
  <c r="J327" s="1"/>
  <c r="I327" l="1"/>
  <c r="C328" s="1"/>
  <c r="F327"/>
  <c r="G327" s="1"/>
  <c r="H328" l="1"/>
  <c r="J328" s="1"/>
  <c r="E328"/>
  <c r="F328" l="1"/>
  <c r="G328" s="1"/>
  <c r="I328" s="1"/>
  <c r="C329" s="1"/>
  <c r="H329" l="1"/>
  <c r="J329" s="1"/>
  <c r="E329"/>
  <c r="I329" l="1"/>
  <c r="C330" s="1"/>
  <c r="F329"/>
  <c r="G329" s="1"/>
  <c r="H330" l="1"/>
  <c r="J330" s="1"/>
  <c r="E330"/>
  <c r="I330" l="1"/>
  <c r="C331" s="1"/>
  <c r="F330"/>
  <c r="G330" s="1"/>
  <c r="H331" l="1"/>
  <c r="J331" s="1"/>
  <c r="E331"/>
  <c r="F331" l="1"/>
  <c r="G331" s="1"/>
  <c r="I331" s="1"/>
  <c r="C332" s="1"/>
  <c r="H332" l="1"/>
  <c r="J332" s="1"/>
  <c r="E332"/>
  <c r="F332" l="1"/>
  <c r="G332" s="1"/>
  <c r="I332" s="1"/>
  <c r="C333" s="1"/>
  <c r="H333" l="1"/>
  <c r="J333" s="1"/>
  <c r="E333"/>
  <c r="I333" l="1"/>
  <c r="C334" s="1"/>
  <c r="F333"/>
  <c r="G333" s="1"/>
  <c r="H334" l="1"/>
  <c r="J334" s="1"/>
  <c r="E334"/>
  <c r="F334" l="1"/>
  <c r="G334" s="1"/>
  <c r="I334" s="1"/>
  <c r="C335" s="1"/>
  <c r="H335" l="1"/>
  <c r="J335" s="1"/>
  <c r="E335"/>
  <c r="I335" l="1"/>
  <c r="C336" s="1"/>
  <c r="F335"/>
  <c r="G335" s="1"/>
  <c r="H336" l="1"/>
  <c r="J336" s="1"/>
  <c r="E336"/>
  <c r="F336" l="1"/>
  <c r="G336" s="1"/>
  <c r="I336" s="1"/>
  <c r="C337" s="1"/>
  <c r="H337" l="1"/>
  <c r="J337" s="1"/>
  <c r="E337"/>
  <c r="F337" l="1"/>
  <c r="G337" s="1"/>
  <c r="I337" s="1"/>
  <c r="C338" s="1"/>
  <c r="H338" l="1"/>
  <c r="J338" s="1"/>
  <c r="E338"/>
  <c r="F338" l="1"/>
  <c r="G338" s="1"/>
  <c r="I338" s="1"/>
  <c r="C339" s="1"/>
  <c r="E339" l="1"/>
  <c r="H339"/>
  <c r="J339" s="1"/>
  <c r="F339" l="1"/>
  <c r="G339" s="1"/>
  <c r="I339" s="1"/>
  <c r="C340" s="1"/>
  <c r="E340" l="1"/>
  <c r="H340"/>
  <c r="J340" s="1"/>
  <c r="F340" l="1"/>
  <c r="G340" s="1"/>
  <c r="I340" s="1"/>
  <c r="C341" s="1"/>
  <c r="E341" l="1"/>
  <c r="H341"/>
  <c r="J341" s="1"/>
  <c r="I341" l="1"/>
  <c r="C342" s="1"/>
  <c r="F341"/>
  <c r="G341" s="1"/>
  <c r="E342" l="1"/>
  <c r="H342"/>
  <c r="J342" s="1"/>
  <c r="F342" l="1"/>
  <c r="G342" s="1"/>
  <c r="I342" s="1"/>
  <c r="C343" s="1"/>
  <c r="H343" l="1"/>
  <c r="J343" s="1"/>
  <c r="E343"/>
  <c r="F343" l="1"/>
  <c r="G343" s="1"/>
  <c r="I343" s="1"/>
  <c r="C344" s="1"/>
  <c r="E344" l="1"/>
  <c r="H344"/>
  <c r="J344" s="1"/>
  <c r="F344" l="1"/>
  <c r="G344" s="1"/>
  <c r="I344" s="1"/>
  <c r="C345" s="1"/>
  <c r="H345" l="1"/>
  <c r="J345" s="1"/>
  <c r="E345"/>
  <c r="F345" l="1"/>
  <c r="G345" s="1"/>
  <c r="I345" s="1"/>
  <c r="C346" s="1"/>
  <c r="E346" l="1"/>
  <c r="H346"/>
  <c r="J346" s="1"/>
  <c r="I346" l="1"/>
  <c r="C347" s="1"/>
  <c r="F346"/>
  <c r="G346" s="1"/>
  <c r="H347" l="1"/>
  <c r="J347" s="1"/>
  <c r="E347"/>
  <c r="F347" l="1"/>
  <c r="G347" s="1"/>
  <c r="I347" s="1"/>
  <c r="C348" s="1"/>
  <c r="E348" l="1"/>
  <c r="H348"/>
  <c r="J348" s="1"/>
  <c r="F348" l="1"/>
  <c r="G348" s="1"/>
  <c r="I348" s="1"/>
  <c r="C349" s="1"/>
  <c r="H349" l="1"/>
  <c r="J349" s="1"/>
  <c r="E349"/>
  <c r="I349" l="1"/>
  <c r="C350" s="1"/>
  <c r="F349"/>
  <c r="G349" s="1"/>
  <c r="E350" l="1"/>
  <c r="H350"/>
  <c r="J350" s="1"/>
  <c r="F350" l="1"/>
  <c r="G350" s="1"/>
  <c r="I350" s="1"/>
  <c r="C351" s="1"/>
  <c r="H351" l="1"/>
  <c r="J351" s="1"/>
  <c r="E351"/>
  <c r="F351" l="1"/>
  <c r="G351" s="1"/>
  <c r="I351" s="1"/>
  <c r="C352" s="1"/>
  <c r="E352" l="1"/>
  <c r="H352"/>
  <c r="J352" s="1"/>
  <c r="F352" l="1"/>
  <c r="G352" s="1"/>
  <c r="I352" s="1"/>
  <c r="C353" s="1"/>
  <c r="H353" l="1"/>
  <c r="J353" s="1"/>
  <c r="E353"/>
  <c r="F353" l="1"/>
  <c r="G353" s="1"/>
  <c r="I353" s="1"/>
  <c r="C354" s="1"/>
  <c r="H354" l="1"/>
  <c r="J354" s="1"/>
  <c r="E354"/>
  <c r="F354" l="1"/>
  <c r="G354" s="1"/>
  <c r="I354" s="1"/>
  <c r="C355" s="1"/>
  <c r="H355" l="1"/>
  <c r="J355" s="1"/>
  <c r="E355"/>
  <c r="F355" l="1"/>
  <c r="G355" s="1"/>
  <c r="I355" s="1"/>
  <c r="C356" s="1"/>
  <c r="E356" l="1"/>
  <c r="H356"/>
  <c r="J356" s="1"/>
  <c r="F356" l="1"/>
  <c r="G356" s="1"/>
  <c r="I356" s="1"/>
  <c r="C357" s="1"/>
  <c r="E357" l="1"/>
  <c r="H357"/>
  <c r="J357" s="1"/>
  <c r="F357" l="1"/>
  <c r="G357" s="1"/>
  <c r="I357"/>
  <c r="C358" s="1"/>
  <c r="H358" l="1"/>
  <c r="J358" s="1"/>
  <c r="E358"/>
  <c r="F358" l="1"/>
  <c r="G358" s="1"/>
  <c r="I358" s="1"/>
  <c r="C359" s="1"/>
  <c r="E359" l="1"/>
  <c r="H359"/>
  <c r="J359" s="1"/>
  <c r="I359" l="1"/>
  <c r="C360" s="1"/>
  <c r="F359"/>
  <c r="G359" s="1"/>
  <c r="E360" l="1"/>
  <c r="H360"/>
  <c r="J360" s="1"/>
  <c r="F360" l="1"/>
  <c r="G360" s="1"/>
  <c r="I360" s="1"/>
  <c r="C361" s="1"/>
  <c r="E361" l="1"/>
  <c r="H361"/>
  <c r="J361" s="1"/>
  <c r="F361" l="1"/>
  <c r="G361" s="1"/>
  <c r="I361" s="1"/>
  <c r="C362" s="1"/>
  <c r="E362" l="1"/>
  <c r="H362"/>
  <c r="J362" s="1"/>
  <c r="F362" l="1"/>
  <c r="G362" s="1"/>
  <c r="I362" s="1"/>
  <c r="C363" s="1"/>
  <c r="H363" l="1"/>
  <c r="J363" s="1"/>
  <c r="E363"/>
  <c r="F363" l="1"/>
  <c r="G363" s="1"/>
  <c r="I363" s="1"/>
  <c r="C364" s="1"/>
  <c r="H364" l="1"/>
  <c r="J364" s="1"/>
  <c r="E364"/>
  <c r="I364" l="1"/>
  <c r="C365" s="1"/>
  <c r="F364"/>
  <c r="G364" s="1"/>
  <c r="E365" l="1"/>
  <c r="H365"/>
  <c r="J365" s="1"/>
  <c r="F365" l="1"/>
  <c r="G365" s="1"/>
  <c r="I365" s="1"/>
  <c r="C366" s="1"/>
  <c r="E366" l="1"/>
  <c r="H366"/>
  <c r="J366" s="1"/>
  <c r="F366" l="1"/>
  <c r="G366" s="1"/>
  <c r="I366" s="1"/>
  <c r="C367" s="1"/>
  <c r="H367" l="1"/>
  <c r="J367" s="1"/>
  <c r="E367"/>
  <c r="F367" l="1"/>
  <c r="G367" s="1"/>
  <c r="I367" s="1"/>
  <c r="C368" s="1"/>
  <c r="H368" l="1"/>
  <c r="J368" s="1"/>
  <c r="E368"/>
  <c r="F368" l="1"/>
  <c r="G368" s="1"/>
  <c r="I368" s="1"/>
  <c r="C369" s="1"/>
  <c r="H369" l="1"/>
  <c r="J369" s="1"/>
  <c r="E369"/>
  <c r="F369" l="1"/>
  <c r="G369" s="1"/>
  <c r="I369" s="1"/>
  <c r="C370" s="1"/>
  <c r="E370" l="1"/>
  <c r="H370"/>
  <c r="J370" s="1"/>
  <c r="F370" l="1"/>
  <c r="G370" s="1"/>
  <c r="I370" s="1"/>
  <c r="C371" s="1"/>
  <c r="H371" l="1"/>
  <c r="J371" s="1"/>
  <c r="E371"/>
  <c r="F371" l="1"/>
  <c r="G371" s="1"/>
  <c r="I371" s="1"/>
  <c r="C372" s="1"/>
  <c r="H372" l="1"/>
  <c r="J372" s="1"/>
  <c r="E372"/>
  <c r="I372" l="1"/>
  <c r="C373" s="1"/>
  <c r="F372"/>
  <c r="G372" s="1"/>
  <c r="H373" l="1"/>
  <c r="J373" s="1"/>
  <c r="E373"/>
  <c r="F373" l="1"/>
  <c r="G373" s="1"/>
  <c r="I373" s="1"/>
  <c r="C374" s="1"/>
  <c r="H374" l="1"/>
  <c r="J374" s="1"/>
  <c r="E374"/>
  <c r="F374" l="1"/>
  <c r="G374" s="1"/>
  <c r="I374" s="1"/>
  <c r="C375" s="1"/>
  <c r="H375" l="1"/>
  <c r="J375" s="1"/>
  <c r="E375"/>
  <c r="F375" l="1"/>
  <c r="G375" s="1"/>
  <c r="I375" s="1"/>
  <c r="C376" s="1"/>
  <c r="H376" l="1"/>
  <c r="J376" s="1"/>
  <c r="E376"/>
  <c r="F376" l="1"/>
  <c r="G376" s="1"/>
  <c r="I376" s="1"/>
  <c r="C377" s="1"/>
  <c r="H9" l="1"/>
  <c r="H8"/>
  <c r="E377"/>
  <c r="H377"/>
  <c r="J377" s="1"/>
  <c r="I377" l="1"/>
  <c r="H7" s="1"/>
  <c r="F377"/>
  <c r="G377" s="1"/>
  <c r="C42" i="1" l="1"/>
  <c r="C44" s="1"/>
  <c r="D42" l="1"/>
  <c r="D44" s="1"/>
  <c r="E42" l="1"/>
  <c r="E44" s="1"/>
  <c r="F42" l="1"/>
  <c r="F44" s="1"/>
  <c r="G42" l="1"/>
  <c r="G44" s="1"/>
  <c r="I38" l="1"/>
  <c r="H42"/>
  <c r="H44" s="1"/>
  <c r="J38" l="1"/>
  <c r="I42"/>
  <c r="I44" s="1"/>
  <c r="J42" l="1"/>
  <c r="J44" s="1"/>
  <c r="K38"/>
  <c r="L38" l="1"/>
  <c r="K42"/>
  <c r="K44" s="1"/>
  <c r="L42" l="1"/>
  <c r="L44" s="1"/>
  <c r="M38"/>
  <c r="M42" l="1"/>
  <c r="M44" s="1"/>
  <c r="N38"/>
  <c r="O38" l="1"/>
  <c r="N42"/>
  <c r="N44" s="1"/>
  <c r="O42" l="1"/>
  <c r="O44" s="1"/>
  <c r="P38"/>
  <c r="P42" l="1"/>
  <c r="P44" s="1"/>
  <c r="Q38"/>
  <c r="Q42" l="1"/>
  <c r="Q44" s="1"/>
</calcChain>
</file>

<file path=xl/sharedStrings.xml><?xml version="1.0" encoding="utf-8"?>
<sst xmlns="http://schemas.openxmlformats.org/spreadsheetml/2006/main" count="99" uniqueCount="97">
  <si>
    <t>None</t>
  </si>
  <si>
    <t>Revenue Assumptions</t>
  </si>
  <si>
    <t>Debt Term:</t>
  </si>
  <si>
    <t>Interest Rate:</t>
  </si>
  <si>
    <t>Annual Debt Service:</t>
  </si>
  <si>
    <t>Debt Issued:</t>
  </si>
  <si>
    <t>Pro Forma</t>
  </si>
  <si>
    <t>2016/2017</t>
  </si>
  <si>
    <t>2017/2018</t>
  </si>
  <si>
    <t>2018/2019</t>
  </si>
  <si>
    <t>2019/2020</t>
  </si>
  <si>
    <t>2020/2021</t>
  </si>
  <si>
    <t>2021/2022</t>
  </si>
  <si>
    <t>2022/2023</t>
  </si>
  <si>
    <t>Expenses</t>
  </si>
  <si>
    <t>Total Expenses</t>
  </si>
  <si>
    <t>Net Operating Income</t>
  </si>
  <si>
    <t xml:space="preserve"> 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</si>
  <si>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</si>
  <si>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</si>
  <si>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</si>
  <si>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</si>
  <si>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</si>
  <si>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</si>
  <si>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</si>
  <si>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</si>
  <si>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</si>
  <si>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</si>
  <si>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</si>
  <si>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</si>
  <si>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</si>
  <si>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</si>
  <si>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</si>
  <si>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</si>
  <si>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</si>
  <si>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</si>
  <si>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</si>
  <si>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</si>
  <si>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</si>
  <si>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</si>
  <si>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</si>
  <si>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</si>
  <si>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</si>
  <si>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2023/2024</t>
  </si>
  <si>
    <t>2025/2026</t>
  </si>
  <si>
    <t>CONFIDENTIAL DRAFT FOR DISCUSSION PURPOSES ONLY</t>
  </si>
  <si>
    <t>2026/2027</t>
  </si>
  <si>
    <t>2027/2028</t>
  </si>
  <si>
    <t>2028/2029</t>
  </si>
  <si>
    <t>2029/2030</t>
  </si>
  <si>
    <t>Operating and Maintenance Expenses</t>
  </si>
  <si>
    <t>2030/2031</t>
  </si>
  <si>
    <t>Operations and maintenance expenses are projected to increase 2% per year</t>
  </si>
  <si>
    <t>Project Overview</t>
  </si>
  <si>
    <t>Gift/Donations</t>
  </si>
  <si>
    <t>Year 1</t>
  </si>
  <si>
    <t>Year 2</t>
  </si>
  <si>
    <t>Year 4</t>
  </si>
  <si>
    <t>Year 5</t>
  </si>
  <si>
    <t>Year 6</t>
  </si>
  <si>
    <t>Year 7</t>
  </si>
  <si>
    <t>Year 8</t>
  </si>
  <si>
    <t>Year 9</t>
  </si>
  <si>
    <t>Year 11</t>
  </si>
  <si>
    <t>Year 12</t>
  </si>
  <si>
    <t>Year 13</t>
  </si>
  <si>
    <t>Year 14</t>
  </si>
  <si>
    <t xml:space="preserve">Expense Assumptions </t>
  </si>
  <si>
    <t>Total Income</t>
  </si>
  <si>
    <t>Template 2:  Capital Planning Advisory Council (CPAC)  ProForma</t>
  </si>
  <si>
    <t>Proposed Project Title:</t>
  </si>
  <si>
    <t>Annual Debt Service</t>
  </si>
  <si>
    <t>Departmental Funds</t>
  </si>
  <si>
    <t>Rutgers General Fund</t>
  </si>
  <si>
    <t>R&amp;R/Deferred Maintenance</t>
  </si>
  <si>
    <t>Fund Sources:</t>
  </si>
  <si>
    <t>Estimated Total Project Cost:</t>
  </si>
  <si>
    <t>Other/specify</t>
  </si>
  <si>
    <t>Total Operations &amp; Maintenance Cost</t>
  </si>
  <si>
    <t>Based on Total Square Feet</t>
  </si>
  <si>
    <t>Year 3</t>
  </si>
  <si>
    <t>2024/2025</t>
  </si>
  <si>
    <t>Year 10</t>
  </si>
  <si>
    <t>Notes</t>
  </si>
  <si>
    <r>
      <t xml:space="preserve">Tuition </t>
    </r>
    <r>
      <rPr>
        <i/>
        <sz val="9"/>
        <rFont val="Arial"/>
        <family val="2"/>
      </rPr>
      <t xml:space="preserve"> (Net 55%, less incremental costs to instruction)</t>
    </r>
  </si>
  <si>
    <t>Construction Grants</t>
  </si>
  <si>
    <t>Central Administration Loan Amount</t>
  </si>
  <si>
    <t>Revenue      (Details in Business Plan)</t>
  </si>
  <si>
    <t>Dedicated F &amp; A Return</t>
  </si>
  <si>
    <t>Research Funds cannot be applied to debt service.</t>
  </si>
  <si>
    <t>Revenue Options may not apply to all  groups</t>
  </si>
  <si>
    <t>In the Revenue Assumption Fund Sources fields, insert negative numbers</t>
  </si>
  <si>
    <t>Debt Assumptions</t>
  </si>
  <si>
    <t xml:space="preserve">                                                                                        DRAFT DATE:______________                    </t>
  </si>
  <si>
    <t>Other:</t>
  </si>
  <si>
    <t>Net Program Revenue</t>
  </si>
  <si>
    <t>Offset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</si>
</sst>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?%_)"/>
    <numFmt numFmtId="167" formatCode="0_)"/>
    <numFmt numFmtId="168" formatCode="_(&quot;$&quot;* #,##0_);_(&quot;$&quot;* \(#,##0\);_(&quot;$&quot;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8"/>
      <name val="Arial"/>
      <family val="2"/>
    </font>
    <font>
      <sz val="12"/>
      <color rgb="FFBD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3">
    <xf numFmtId="0" fontId="0" fillId="0" borderId="0" xfId="0"/>
    <xf numFmtId="0" fontId="3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left" wrapText="1" indent="2"/>
    </xf>
    <xf numFmtId="0" fontId="2" fillId="2" borderId="1" xfId="0" applyFont="1" applyFill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39" fontId="7" fillId="2" borderId="0" xfId="2" applyNumberFormat="1" applyFont="1" applyFill="1" applyBorder="1" applyAlignment="1">
      <alignment horizontal="right"/>
    </xf>
    <xf numFmtId="43" fontId="7" fillId="2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165" fontId="10" fillId="0" borderId="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164" fontId="11" fillId="4" borderId="0" xfId="0" applyNumberFormat="1" applyFont="1" applyFill="1" applyBorder="1" applyAlignment="1" applyProtection="1">
      <protection hidden="1"/>
    </xf>
    <xf numFmtId="0" fontId="0" fillId="0" borderId="0" xfId="0" applyAlignment="1">
      <alignment vertical="top"/>
    </xf>
    <xf numFmtId="0" fontId="0" fillId="4" borderId="0" xfId="0" applyFill="1"/>
    <xf numFmtId="0" fontId="10" fillId="0" borderId="0" xfId="0" applyFont="1" applyFill="1" applyBorder="1" applyAlignment="1" applyProtection="1">
      <alignment horizontal="center"/>
      <protection hidden="1"/>
    </xf>
    <xf numFmtId="44" fontId="10" fillId="0" borderId="0" xfId="2" applyFont="1" applyFill="1" applyBorder="1" applyAlignment="1" applyProtection="1">
      <alignment horizontal="center"/>
      <protection hidden="1"/>
    </xf>
    <xf numFmtId="168" fontId="11" fillId="0" borderId="0" xfId="2" applyNumberFormat="1" applyFont="1" applyFill="1" applyBorder="1" applyAlignment="1" applyProtection="1">
      <alignment horizontal="center"/>
      <protection hidden="1"/>
    </xf>
    <xf numFmtId="168" fontId="12" fillId="0" borderId="0" xfId="2" applyNumberFormat="1" applyFont="1" applyFill="1" applyBorder="1" applyAlignment="1" applyProtection="1">
      <protection hidden="1"/>
    </xf>
    <xf numFmtId="44" fontId="12" fillId="0" borderId="0" xfId="2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" fontId="4" fillId="0" borderId="0" xfId="0" applyNumberFormat="1" applyFont="1" applyFill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6" fillId="0" borderId="0" xfId="0" applyFont="1" applyFill="1" applyProtection="1">
      <protection hidden="1"/>
    </xf>
    <xf numFmtId="42" fontId="10" fillId="4" borderId="0" xfId="2" applyNumberFormat="1" applyFont="1" applyFill="1" applyBorder="1" applyAlignment="1" applyProtection="1">
      <alignment horizontal="right"/>
      <protection locked="0"/>
    </xf>
    <xf numFmtId="164" fontId="11" fillId="4" borderId="0" xfId="0" applyNumberFormat="1" applyFont="1" applyFill="1" applyBorder="1" applyAlignment="1" applyProtection="1">
      <alignment horizontal="left"/>
    </xf>
    <xf numFmtId="164" fontId="10" fillId="4" borderId="0" xfId="0" applyNumberFormat="1" applyFont="1" applyFill="1" applyBorder="1" applyAlignment="1" applyProtection="1">
      <alignment horizontal="left" indent="1"/>
    </xf>
    <xf numFmtId="0" fontId="14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42" fontId="11" fillId="5" borderId="0" xfId="2" applyNumberFormat="1" applyFont="1" applyFill="1" applyBorder="1" applyAlignment="1" applyProtection="1">
      <protection locked="0"/>
    </xf>
    <xf numFmtId="5" fontId="10" fillId="5" borderId="0" xfId="2" applyNumberFormat="1" applyFont="1" applyFill="1" applyBorder="1" applyAlignment="1" applyProtection="1">
      <protection locked="0"/>
    </xf>
    <xf numFmtId="42" fontId="10" fillId="5" borderId="0" xfId="2" applyNumberFormat="1" applyFont="1" applyFill="1" applyBorder="1" applyAlignment="1" applyProtection="1">
      <protection locked="0"/>
    </xf>
    <xf numFmtId="0" fontId="3" fillId="2" borderId="0" xfId="0" applyFont="1" applyFill="1" applyBorder="1" applyProtection="1">
      <protection hidden="1"/>
    </xf>
    <xf numFmtId="3" fontId="10" fillId="5" borderId="0" xfId="0" applyNumberFormat="1" applyFont="1" applyFill="1" applyBorder="1" applyAlignment="1" applyProtection="1">
      <protection locked="0"/>
    </xf>
    <xf numFmtId="3" fontId="10" fillId="5" borderId="0" xfId="0" applyNumberFormat="1" applyFont="1" applyFill="1" applyBorder="1" applyAlignment="1" applyProtection="1">
      <alignment horizontal="right"/>
      <protection locked="0"/>
    </xf>
    <xf numFmtId="9" fontId="10" fillId="5" borderId="0" xfId="0" applyNumberFormat="1" applyFont="1" applyFill="1" applyBorder="1" applyAlignment="1" applyProtection="1">
      <alignment horizontal="right"/>
      <protection locked="0"/>
    </xf>
    <xf numFmtId="42" fontId="10" fillId="4" borderId="0" xfId="2" applyNumberFormat="1" applyFont="1" applyFill="1" applyBorder="1" applyAlignment="1" applyProtection="1">
      <alignment horizontal="right"/>
    </xf>
    <xf numFmtId="164" fontId="11" fillId="4" borderId="0" xfId="0" applyNumberFormat="1" applyFont="1" applyFill="1" applyBorder="1" applyAlignment="1" applyProtection="1"/>
    <xf numFmtId="0" fontId="16" fillId="0" borderId="0" xfId="0" applyFont="1" applyFill="1" applyProtection="1"/>
    <xf numFmtId="0" fontId="5" fillId="0" borderId="0" xfId="0" applyFont="1" applyProtection="1"/>
    <xf numFmtId="0" fontId="10" fillId="4" borderId="0" xfId="0" applyFont="1" applyFill="1" applyBorder="1" applyAlignment="1" applyProtection="1">
      <alignment wrapText="1"/>
    </xf>
    <xf numFmtId="42" fontId="11" fillId="4" borderId="0" xfId="2" applyNumberFormat="1" applyFont="1" applyFill="1" applyBorder="1" applyAlignment="1" applyProtection="1"/>
    <xf numFmtId="3" fontId="10" fillId="4" borderId="0" xfId="0" applyNumberFormat="1" applyFont="1" applyFill="1" applyBorder="1" applyAlignment="1" applyProtection="1">
      <alignment horizontal="left"/>
    </xf>
    <xf numFmtId="3" fontId="10" fillId="4" borderId="0" xfId="0" applyNumberFormat="1" applyFont="1" applyFill="1" applyBorder="1" applyAlignment="1" applyProtection="1">
      <alignment horizontal="right"/>
    </xf>
    <xf numFmtId="9" fontId="10" fillId="4" borderId="0" xfId="0" applyNumberFormat="1" applyFont="1" applyFill="1" applyBorder="1" applyAlignment="1" applyProtection="1">
      <alignment horizontal="right"/>
    </xf>
    <xf numFmtId="44" fontId="10" fillId="4" borderId="0" xfId="2" applyFont="1" applyFill="1" applyBorder="1" applyAlignment="1" applyProtection="1">
      <alignment horizontal="left"/>
    </xf>
    <xf numFmtId="3" fontId="11" fillId="4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10" fillId="4" borderId="0" xfId="0" applyFont="1" applyFill="1" applyBorder="1" applyProtection="1"/>
    <xf numFmtId="0" fontId="0" fillId="4" borderId="0" xfId="0" applyFill="1" applyBorder="1" applyProtection="1"/>
    <xf numFmtId="42" fontId="10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0" fontId="0" fillId="4" borderId="0" xfId="0" applyFill="1" applyProtection="1"/>
    <xf numFmtId="8" fontId="10" fillId="4" borderId="0" xfId="0" applyNumberFormat="1" applyFont="1" applyFill="1" applyAlignment="1" applyProtection="1">
      <alignment horizontal="right"/>
    </xf>
    <xf numFmtId="0" fontId="10" fillId="4" borderId="0" xfId="0" applyFont="1" applyFill="1" applyProtection="1"/>
    <xf numFmtId="0" fontId="10" fillId="4" borderId="0" xfId="0" applyFont="1" applyFill="1" applyBorder="1" applyAlignment="1" applyProtection="1">
      <alignment horizontal="left"/>
    </xf>
    <xf numFmtId="168" fontId="10" fillId="4" borderId="0" xfId="2" applyNumberFormat="1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/>
    </xf>
    <xf numFmtId="168" fontId="11" fillId="4" borderId="0" xfId="2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left"/>
    </xf>
    <xf numFmtId="164" fontId="11" fillId="4" borderId="0" xfId="0" applyNumberFormat="1" applyFont="1" applyFill="1" applyBorder="1" applyAlignment="1" applyProtection="1">
      <alignment horizontal="right"/>
    </xf>
    <xf numFmtId="168" fontId="10" fillId="4" borderId="0" xfId="3" applyNumberFormat="1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left" indent="1"/>
    </xf>
    <xf numFmtId="164" fontId="10" fillId="4" borderId="0" xfId="0" applyNumberFormat="1" applyFont="1" applyFill="1" applyBorder="1" applyAlignment="1" applyProtection="1">
      <alignment horizontal="right"/>
    </xf>
    <xf numFmtId="168" fontId="11" fillId="4" borderId="13" xfId="2" applyNumberFormat="1" applyFont="1" applyFill="1" applyBorder="1" applyAlignment="1" applyProtection="1">
      <alignment horizontal="right"/>
    </xf>
    <xf numFmtId="5" fontId="11" fillId="4" borderId="13" xfId="0" applyNumberFormat="1" applyFont="1" applyFill="1" applyBorder="1" applyAlignment="1" applyProtection="1">
      <alignment horizontal="right"/>
    </xf>
    <xf numFmtId="42" fontId="10" fillId="5" borderId="0" xfId="0" applyNumberFormat="1" applyFont="1" applyFill="1" applyAlignment="1" applyProtection="1">
      <alignment horizontal="right"/>
      <protection locked="0"/>
    </xf>
    <xf numFmtId="0" fontId="3" fillId="4" borderId="0" xfId="0" applyFont="1" applyFill="1" applyProtection="1">
      <protection hidden="1"/>
    </xf>
    <xf numFmtId="0" fontId="7" fillId="4" borderId="0" xfId="0" applyFont="1" applyFill="1" applyBorder="1" applyAlignment="1">
      <alignment horizontal="left"/>
    </xf>
    <xf numFmtId="14" fontId="7" fillId="4" borderId="0" xfId="0" applyNumberFormat="1" applyFont="1" applyFill="1" applyBorder="1" applyAlignment="1">
      <alignment horizontal="right"/>
    </xf>
    <xf numFmtId="44" fontId="7" fillId="4" borderId="0" xfId="2" applyFont="1" applyFill="1" applyBorder="1" applyAlignment="1">
      <alignment horizontal="right"/>
    </xf>
    <xf numFmtId="39" fontId="7" fillId="4" borderId="0" xfId="2" applyNumberFormat="1" applyFont="1" applyFill="1" applyBorder="1" applyAlignment="1">
      <alignment horizontal="right"/>
    </xf>
    <xf numFmtId="43" fontId="7" fillId="4" borderId="0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44" fontId="5" fillId="5" borderId="3" xfId="2" applyFont="1" applyFill="1" applyBorder="1" applyAlignment="1" applyProtection="1">
      <alignment horizontal="right"/>
      <protection locked="0"/>
    </xf>
    <xf numFmtId="44" fontId="5" fillId="5" borderId="3" xfId="2" applyFont="1" applyFill="1" applyBorder="1" applyAlignment="1">
      <alignment horizontal="right"/>
    </xf>
    <xf numFmtId="44" fontId="5" fillId="2" borderId="0" xfId="2" applyFont="1" applyFill="1" applyBorder="1" applyAlignment="1">
      <alignment horizontal="right"/>
    </xf>
    <xf numFmtId="166" fontId="5" fillId="5" borderId="4" xfId="0" applyNumberFormat="1" applyFont="1" applyFill="1" applyBorder="1" applyAlignment="1" applyProtection="1">
      <alignment horizontal="right"/>
      <protection locked="0"/>
    </xf>
    <xf numFmtId="167" fontId="5" fillId="5" borderId="4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67" fontId="5" fillId="5" borderId="4" xfId="0" applyNumberFormat="1" applyFont="1" applyFill="1" applyBorder="1" applyAlignment="1" applyProtection="1">
      <alignment horizontal="right"/>
      <protection locked="0"/>
    </xf>
    <xf numFmtId="14" fontId="5" fillId="5" borderId="4" xfId="0" applyNumberFormat="1" applyFont="1" applyFill="1" applyBorder="1" applyAlignment="1" applyProtection="1">
      <alignment horizontal="right"/>
      <protection locked="0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44" fontId="5" fillId="5" borderId="4" xfId="2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right" wrapText="1"/>
    </xf>
    <xf numFmtId="0" fontId="7" fillId="5" borderId="0" xfId="0" applyFont="1" applyFill="1" applyBorder="1" applyAlignment="1">
      <alignment horizontal="left"/>
    </xf>
    <xf numFmtId="14" fontId="7" fillId="5" borderId="0" xfId="0" applyNumberFormat="1" applyFont="1" applyFill="1" applyBorder="1" applyAlignment="1">
      <alignment horizontal="right"/>
    </xf>
    <xf numFmtId="44" fontId="7" fillId="5" borderId="0" xfId="2" applyFont="1" applyFill="1" applyBorder="1" applyAlignment="1">
      <alignment horizontal="right"/>
    </xf>
    <xf numFmtId="39" fontId="7" fillId="5" borderId="0" xfId="2" applyNumberFormat="1" applyFont="1" applyFill="1" applyBorder="1" applyAlignment="1">
      <alignment horizontal="right"/>
    </xf>
    <xf numFmtId="43" fontId="7" fillId="5" borderId="0" xfId="2" applyNumberFormat="1" applyFont="1" applyFill="1" applyBorder="1" applyAlignment="1">
      <alignment horizontal="right"/>
    </xf>
    <xf numFmtId="43" fontId="7" fillId="7" borderId="0" xfId="2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 vertical="top"/>
    </xf>
    <xf numFmtId="0" fontId="0" fillId="0" borderId="0" xfId="0" applyFill="1"/>
    <xf numFmtId="0" fontId="5" fillId="0" borderId="0" xfId="0" applyFont="1" applyFill="1" applyProtection="1"/>
    <xf numFmtId="0" fontId="5" fillId="0" borderId="0" xfId="0" applyFont="1" applyFill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8" fontId="10" fillId="0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</xf>
    <xf numFmtId="8" fontId="10" fillId="0" borderId="0" xfId="0" applyNumberFormat="1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8" fontId="11" fillId="0" borderId="0" xfId="2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Fill="1" applyBorder="1" applyAlignment="1" applyProtection="1">
      <alignment horizontal="right"/>
    </xf>
    <xf numFmtId="168" fontId="10" fillId="0" borderId="0" xfId="2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6" fontId="11" fillId="0" borderId="1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Protection="1">
      <protection hidden="1"/>
    </xf>
    <xf numFmtId="164" fontId="3" fillId="0" borderId="7" xfId="0" applyNumberFormat="1" applyFont="1" applyFill="1" applyBorder="1" applyProtection="1">
      <protection hidden="1"/>
    </xf>
    <xf numFmtId="6" fontId="3" fillId="0" borderId="0" xfId="0" applyNumberFormat="1" applyFont="1" applyFill="1" applyProtection="1">
      <protection hidden="1"/>
    </xf>
    <xf numFmtId="6" fontId="3" fillId="0" borderId="7" xfId="0" applyNumberFormat="1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4" fontId="19" fillId="0" borderId="0" xfId="0" applyNumberFormat="1" applyFont="1" applyFill="1" applyBorder="1" applyAlignment="1" applyProtection="1">
      <alignment horizontal="right"/>
      <protection hidden="1"/>
    </xf>
    <xf numFmtId="39" fontId="19" fillId="0" borderId="0" xfId="2" applyNumberFormat="1" applyFont="1" applyFill="1" applyBorder="1" applyAlignment="1" applyProtection="1">
      <alignment horizontal="right"/>
      <protection hidden="1"/>
    </xf>
    <xf numFmtId="43" fontId="19" fillId="0" borderId="0" xfId="2" applyNumberFormat="1" applyFont="1" applyFill="1" applyBorder="1" applyAlignment="1" applyProtection="1">
      <alignment horizontal="right"/>
      <protection hidden="1"/>
    </xf>
    <xf numFmtId="168" fontId="21" fillId="5" borderId="0" xfId="2" applyNumberFormat="1" applyFont="1" applyFill="1" applyBorder="1" applyAlignment="1" applyProtection="1">
      <protection locked="0"/>
    </xf>
    <xf numFmtId="42" fontId="11" fillId="5" borderId="0" xfId="2" applyNumberFormat="1" applyFont="1" applyFill="1" applyBorder="1" applyAlignment="1" applyProtection="1"/>
    <xf numFmtId="168" fontId="10" fillId="5" borderId="0" xfId="2" applyNumberFormat="1" applyFont="1" applyFill="1" applyBorder="1" applyAlignment="1" applyProtection="1">
      <protection locked="0"/>
    </xf>
    <xf numFmtId="0" fontId="10" fillId="4" borderId="0" xfId="0" applyFont="1" applyFill="1" applyAlignment="1" applyProtection="1">
      <alignment horizontal="left" wrapText="1"/>
      <protection hidden="1"/>
    </xf>
    <xf numFmtId="0" fontId="10" fillId="5" borderId="0" xfId="0" applyFont="1" applyFill="1" applyAlignment="1" applyProtection="1">
      <alignment horizontal="left" indent="1"/>
      <protection locked="0"/>
    </xf>
    <xf numFmtId="0" fontId="10" fillId="4" borderId="0" xfId="0" applyFont="1" applyFill="1" applyAlignment="1" applyProtection="1">
      <alignment horizontal="left" wrapText="1" indent="1"/>
    </xf>
    <xf numFmtId="164" fontId="11" fillId="4" borderId="0" xfId="0" applyNumberFormat="1" applyFont="1" applyFill="1" applyBorder="1" applyAlignment="1" applyProtection="1">
      <alignment horizontal="left"/>
    </xf>
    <xf numFmtId="164" fontId="10" fillId="4" borderId="0" xfId="0" applyNumberFormat="1" applyFont="1" applyFill="1" applyBorder="1" applyAlignment="1" applyProtection="1">
      <alignment horizontal="left" indent="1"/>
    </xf>
    <xf numFmtId="0" fontId="9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164" fontId="10" fillId="5" borderId="0" xfId="0" applyNumberFormat="1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left" indent="1"/>
    </xf>
    <xf numFmtId="0" fontId="2" fillId="2" borderId="0" xfId="0" applyFont="1" applyFill="1" applyAlignment="1" applyProtection="1">
      <alignment horizontal="right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8" fillId="6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top"/>
      <protection hidden="1"/>
    </xf>
    <xf numFmtId="0" fontId="10" fillId="4" borderId="0" xfId="0" applyFont="1" applyFill="1" applyBorder="1" applyAlignment="1" applyProtection="1">
      <alignment horizontal="left" wrapText="1"/>
    </xf>
    <xf numFmtId="42" fontId="11" fillId="4" borderId="0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horizontal="left" indent="1"/>
    </xf>
    <xf numFmtId="0" fontId="11" fillId="4" borderId="13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indent="1"/>
    </xf>
    <xf numFmtId="0" fontId="10" fillId="4" borderId="0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">
    <cellStyle name="Comma 2" xfId="1"/>
    <cellStyle name="Currency" xfId="2" builtinId="4"/>
    <cellStyle name="Currency 2" xfId="3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61763</xdr:rowOff>
    </xdr:from>
    <xdr:to>
      <xdr:col>1</xdr:col>
      <xdr:colOff>84666</xdr:colOff>
      <xdr:row>1</xdr:row>
      <xdr:rowOff>615357</xdr:rowOff>
    </xdr:to>
    <xdr:pic>
      <xdr:nvPicPr>
        <xdr:cNvPr id="3" name="Picture 2" descr="Logo Fac &amp; Cap Planning - r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42763"/>
          <a:ext cx="1248833" cy="55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16"/>
  <sheetViews>
    <sheetView tabSelected="1" workbookViewId="0">
      <selection activeCell="C38" sqref="C38"/>
    </sheetView>
  </sheetViews>
  <sheetFormatPr defaultRowHeight="12.75"/>
  <cols>
    <col min="1" max="1" width="18.85546875" style="7" customWidth="1"/>
    <col min="2" max="2" width="15.5703125" style="7" customWidth="1"/>
    <col min="3" max="17" width="13" style="7" customWidth="1"/>
    <col min="18" max="27" width="12.85546875" style="20" bestFit="1" customWidth="1"/>
    <col min="28" max="32" width="12.85546875" style="123" bestFit="1" customWidth="1"/>
    <col min="33" max="33" width="8.28515625" bestFit="1" customWidth="1"/>
    <col min="34" max="34" width="11.140625" bestFit="1" customWidth="1"/>
  </cols>
  <sheetData>
    <row r="1" spans="1:32" s="25" customFormat="1" ht="30" customHeight="1">
      <c r="A1" s="168" t="s">
        <v>69</v>
      </c>
      <c r="B1" s="168"/>
      <c r="C1" s="168"/>
      <c r="D1" s="168"/>
      <c r="E1" s="168"/>
      <c r="F1" s="168"/>
      <c r="G1" s="43"/>
      <c r="H1" s="43"/>
      <c r="I1" s="43"/>
      <c r="J1" s="162" t="s">
        <v>45</v>
      </c>
      <c r="K1" s="162"/>
      <c r="L1" s="162"/>
      <c r="M1" s="162"/>
      <c r="N1" s="162"/>
      <c r="O1" s="162"/>
      <c r="P1" s="162"/>
      <c r="Q1" s="162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2"/>
      <c r="AC1" s="122"/>
      <c r="AD1" s="122"/>
      <c r="AE1" s="122"/>
      <c r="AF1" s="122"/>
    </row>
    <row r="2" spans="1:32" ht="61.5" customHeight="1">
      <c r="A2" s="23" t="s">
        <v>17</v>
      </c>
      <c r="C2" s="165" t="s">
        <v>70</v>
      </c>
      <c r="D2" s="165"/>
      <c r="E2" s="165"/>
      <c r="F2" s="164" t="s">
        <v>93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32">
      <c r="A3" s="2"/>
      <c r="B3" s="1"/>
      <c r="C3" s="2"/>
      <c r="D3" s="1"/>
      <c r="E3" s="21"/>
      <c r="F3" s="21"/>
      <c r="G3" s="21"/>
      <c r="H3" s="21"/>
      <c r="I3" s="21"/>
      <c r="J3" s="1"/>
      <c r="K3" s="1"/>
      <c r="L3" s="1"/>
      <c r="M3" s="3" t="s">
        <v>0</v>
      </c>
      <c r="N3" s="1"/>
      <c r="O3" s="1"/>
      <c r="P3" s="4"/>
      <c r="Q3" s="1"/>
    </row>
    <row r="4" spans="1:32" s="55" customFormat="1" ht="21.75" customHeigh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54"/>
      <c r="S4" s="54"/>
      <c r="T4" s="54"/>
      <c r="U4" s="54"/>
      <c r="V4" s="54"/>
      <c r="W4" s="54"/>
      <c r="X4" s="54"/>
      <c r="Y4" s="54"/>
      <c r="Z4" s="54"/>
      <c r="AA4" s="54"/>
      <c r="AB4" s="124"/>
      <c r="AC4" s="124"/>
      <c r="AD4" s="124"/>
      <c r="AE4" s="124"/>
      <c r="AF4" s="124"/>
    </row>
    <row r="5" spans="1:32" ht="1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32"/>
      <c r="S5" s="33"/>
      <c r="T5" s="33"/>
      <c r="U5" s="32"/>
      <c r="V5" s="32"/>
      <c r="W5" s="32"/>
      <c r="X5" s="32"/>
      <c r="Y5" s="32"/>
      <c r="Z5" s="32"/>
      <c r="AA5" s="32"/>
    </row>
    <row r="6" spans="1:32" ht="1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32"/>
      <c r="S6" s="33"/>
      <c r="T6" s="33"/>
      <c r="U6" s="32"/>
      <c r="V6" s="32"/>
      <c r="W6" s="32"/>
      <c r="X6" s="32"/>
      <c r="Y6" s="32"/>
      <c r="Z6" s="32"/>
      <c r="AA6" s="32"/>
    </row>
    <row r="7" spans="1:32" ht="1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32"/>
      <c r="S7" s="33"/>
      <c r="T7" s="33"/>
      <c r="U7" s="32"/>
      <c r="V7" s="32"/>
      <c r="W7" s="32"/>
      <c r="X7" s="32"/>
      <c r="Y7" s="32"/>
      <c r="Z7" s="32"/>
      <c r="AA7" s="32"/>
    </row>
    <row r="8" spans="1:32" ht="1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32"/>
      <c r="S8" s="33"/>
      <c r="T8" s="33"/>
      <c r="U8" s="32"/>
      <c r="V8" s="32"/>
      <c r="W8" s="32"/>
      <c r="X8" s="32"/>
      <c r="Y8" s="32"/>
      <c r="Z8" s="32"/>
      <c r="AA8" s="32"/>
    </row>
    <row r="9" spans="1:32">
      <c r="A9" s="1"/>
      <c r="B9" s="1"/>
      <c r="C9" s="1"/>
      <c r="D9" s="1"/>
      <c r="E9" s="21"/>
      <c r="F9" s="21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32" s="15" customFormat="1" ht="21.75" customHeight="1">
      <c r="A10" s="163" t="s">
        <v>1</v>
      </c>
      <c r="B10" s="163"/>
      <c r="C10" s="163"/>
      <c r="D10" s="163"/>
      <c r="E10" s="37"/>
      <c r="F10" s="163" t="s">
        <v>67</v>
      </c>
      <c r="G10" s="163"/>
      <c r="H10" s="163"/>
      <c r="I10" s="163"/>
      <c r="J10" s="1"/>
      <c r="K10" s="163" t="s">
        <v>92</v>
      </c>
      <c r="L10" s="163"/>
      <c r="M10" s="163"/>
      <c r="N10" s="163"/>
      <c r="O10" s="1"/>
      <c r="P10" s="167" t="s">
        <v>83</v>
      </c>
      <c r="Q10" s="167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125"/>
      <c r="AC10" s="125"/>
      <c r="AD10" s="125"/>
      <c r="AE10" s="125"/>
      <c r="AF10" s="125"/>
    </row>
    <row r="11" spans="1:32" ht="14.25" customHeight="1">
      <c r="A11" s="154" t="s">
        <v>76</v>
      </c>
      <c r="B11" s="154"/>
      <c r="C11" s="52"/>
      <c r="D11" s="45"/>
      <c r="E11" s="1"/>
      <c r="F11" s="157" t="s">
        <v>79</v>
      </c>
      <c r="G11" s="157"/>
      <c r="H11" s="157"/>
      <c r="I11" s="49"/>
      <c r="J11" s="1"/>
      <c r="K11" s="58" t="s">
        <v>2</v>
      </c>
      <c r="L11" s="59"/>
      <c r="M11" s="58"/>
      <c r="N11" s="50"/>
      <c r="O11" s="1"/>
      <c r="P11" s="151" t="s">
        <v>89</v>
      </c>
      <c r="Q11" s="151"/>
      <c r="R11" s="27"/>
      <c r="S11" s="32"/>
      <c r="T11" s="32"/>
      <c r="U11" s="32"/>
      <c r="V11" s="32"/>
      <c r="W11" s="32"/>
      <c r="X11" s="32"/>
      <c r="Y11" s="32"/>
      <c r="Z11" s="32"/>
      <c r="AA11" s="32"/>
    </row>
    <row r="12" spans="1:32" ht="14.25" customHeight="1">
      <c r="A12" s="41"/>
      <c r="B12" s="41"/>
      <c r="C12" s="40"/>
      <c r="D12" s="40"/>
      <c r="E12" s="1"/>
      <c r="F12" s="56"/>
      <c r="G12" s="56"/>
      <c r="H12" s="56"/>
      <c r="I12" s="56"/>
      <c r="J12" s="1"/>
      <c r="K12" s="58" t="s">
        <v>3</v>
      </c>
      <c r="L12" s="60"/>
      <c r="M12" s="58"/>
      <c r="N12" s="51"/>
      <c r="O12" s="1"/>
      <c r="P12" s="151"/>
      <c r="Q12" s="151"/>
      <c r="R12" s="27"/>
      <c r="S12" s="32"/>
      <c r="T12" s="32"/>
      <c r="U12" s="32"/>
      <c r="V12" s="32"/>
      <c r="W12" s="32"/>
      <c r="X12" s="32"/>
      <c r="Y12" s="32"/>
      <c r="Z12" s="32"/>
      <c r="AA12" s="32"/>
    </row>
    <row r="13" spans="1:32" ht="14.25" customHeight="1">
      <c r="A13" s="154" t="s">
        <v>75</v>
      </c>
      <c r="B13" s="154"/>
      <c r="C13" s="53"/>
      <c r="D13" s="24"/>
      <c r="E13" s="1"/>
      <c r="F13" s="157" t="s">
        <v>78</v>
      </c>
      <c r="G13" s="157"/>
      <c r="H13" s="157"/>
      <c r="I13" s="47"/>
      <c r="J13" s="1"/>
      <c r="K13" s="58" t="s">
        <v>4</v>
      </c>
      <c r="L13" s="58"/>
      <c r="M13" s="58"/>
      <c r="N13" s="47" t="str">
        <f>Scheduled_Monthly_Payment</f>
        <v/>
      </c>
      <c r="O13" s="1"/>
      <c r="P13" s="85"/>
      <c r="Q13" s="85"/>
      <c r="R13" s="28"/>
      <c r="S13" s="32"/>
      <c r="T13" s="32"/>
      <c r="U13" s="32"/>
      <c r="V13" s="32"/>
      <c r="W13" s="32"/>
      <c r="X13" s="32"/>
      <c r="Y13" s="32"/>
      <c r="Z13" s="32"/>
      <c r="AA13" s="32"/>
    </row>
    <row r="14" spans="1:32" ht="14.25" customHeight="1">
      <c r="A14" s="155" t="s">
        <v>72</v>
      </c>
      <c r="B14" s="155"/>
      <c r="C14" s="53"/>
      <c r="D14" s="46"/>
      <c r="E14" s="1"/>
      <c r="F14" s="157" t="s">
        <v>96</v>
      </c>
      <c r="G14" s="157"/>
      <c r="H14" s="157"/>
      <c r="I14" s="148"/>
      <c r="J14" s="1"/>
      <c r="K14" s="58" t="s">
        <v>5</v>
      </c>
      <c r="L14" s="61"/>
      <c r="M14" s="58"/>
      <c r="N14" s="150">
        <f>Loan_Amount</f>
        <v>0</v>
      </c>
      <c r="O14" s="1"/>
      <c r="P14" s="151" t="s">
        <v>90</v>
      </c>
      <c r="Q14" s="151"/>
      <c r="R14" s="28"/>
      <c r="S14" s="32"/>
      <c r="T14" s="32"/>
      <c r="U14" s="32"/>
      <c r="V14" s="32"/>
      <c r="W14" s="32"/>
      <c r="X14" s="32"/>
      <c r="Y14" s="32"/>
      <c r="Z14" s="32"/>
      <c r="AA14" s="32"/>
    </row>
    <row r="15" spans="1:32" ht="14.25" customHeight="1">
      <c r="A15" s="42" t="s">
        <v>73</v>
      </c>
      <c r="B15" s="42"/>
      <c r="C15" s="53"/>
      <c r="D15" s="46"/>
      <c r="E15" s="1"/>
      <c r="F15" s="158" t="s">
        <v>78</v>
      </c>
      <c r="G15" s="158"/>
      <c r="H15" s="158"/>
      <c r="I15" s="149">
        <f>I13-I14</f>
        <v>0</v>
      </c>
      <c r="J15" s="1"/>
      <c r="K15" s="58"/>
      <c r="L15" s="58"/>
      <c r="M15" s="58"/>
      <c r="N15" s="58"/>
      <c r="O15" s="1"/>
      <c r="P15" s="151"/>
      <c r="Q15" s="151"/>
      <c r="R15" s="28"/>
      <c r="S15" s="32"/>
      <c r="T15" s="32"/>
      <c r="U15" s="32"/>
      <c r="V15" s="32"/>
      <c r="W15" s="32"/>
      <c r="X15" s="32"/>
      <c r="Y15" s="32"/>
      <c r="Z15" s="32"/>
      <c r="AA15" s="32"/>
    </row>
    <row r="16" spans="1:32" ht="14.25" customHeight="1">
      <c r="A16" s="42" t="s">
        <v>74</v>
      </c>
      <c r="B16" s="42"/>
      <c r="C16" s="53"/>
      <c r="D16" s="46"/>
      <c r="E16" s="1"/>
      <c r="F16" s="56"/>
      <c r="G16" s="56"/>
      <c r="H16" s="56"/>
      <c r="I16" s="56"/>
      <c r="K16" s="62"/>
      <c r="L16" s="62"/>
      <c r="M16" s="62"/>
      <c r="N16" s="57"/>
      <c r="O16" s="1"/>
      <c r="P16" s="85"/>
      <c r="Q16" s="85"/>
      <c r="R16" s="29"/>
      <c r="S16" s="34"/>
      <c r="T16" s="34"/>
      <c r="U16" s="34"/>
      <c r="V16" s="34"/>
      <c r="W16" s="34"/>
      <c r="X16" s="34"/>
      <c r="Y16" s="34"/>
      <c r="Z16" s="34"/>
      <c r="AA16" s="34"/>
    </row>
    <row r="17" spans="1:32" ht="14.25" customHeight="1">
      <c r="A17" s="42" t="s">
        <v>54</v>
      </c>
      <c r="B17" s="42"/>
      <c r="C17" s="53"/>
      <c r="D17" s="46"/>
      <c r="E17" s="1"/>
      <c r="F17" s="169" t="s">
        <v>52</v>
      </c>
      <c r="G17" s="169"/>
      <c r="H17" s="169"/>
      <c r="I17" s="169"/>
      <c r="J17" s="1"/>
      <c r="K17" s="1"/>
      <c r="L17" s="1"/>
      <c r="M17" s="1"/>
      <c r="N17" s="1"/>
      <c r="O17" s="1"/>
      <c r="P17" s="151" t="s">
        <v>91</v>
      </c>
      <c r="Q17" s="151"/>
      <c r="R17" s="30"/>
      <c r="S17" s="35"/>
      <c r="T17" s="35"/>
      <c r="U17" s="35"/>
      <c r="V17" s="35"/>
      <c r="W17" s="35"/>
      <c r="X17" s="35"/>
      <c r="Y17" s="35"/>
      <c r="Z17" s="35"/>
      <c r="AA17" s="35"/>
    </row>
    <row r="18" spans="1:32" ht="14.25" customHeight="1">
      <c r="A18" s="42" t="s">
        <v>85</v>
      </c>
      <c r="B18" s="159"/>
      <c r="C18" s="159"/>
      <c r="D18" s="46"/>
      <c r="E18" s="1"/>
      <c r="F18" s="169"/>
      <c r="G18" s="169"/>
      <c r="H18" s="169"/>
      <c r="I18" s="169"/>
      <c r="J18" s="1"/>
      <c r="K18" s="1"/>
      <c r="L18" s="1"/>
      <c r="M18" s="1"/>
      <c r="N18" s="1"/>
      <c r="O18" s="1"/>
      <c r="P18" s="151"/>
      <c r="Q18" s="151"/>
      <c r="R18" s="31"/>
      <c r="S18" s="35"/>
      <c r="T18" s="35"/>
      <c r="U18" s="35"/>
      <c r="V18" s="35"/>
      <c r="W18" s="35"/>
      <c r="X18" s="35"/>
      <c r="Y18" s="35"/>
      <c r="Z18" s="35"/>
      <c r="AA18" s="35"/>
    </row>
    <row r="19" spans="1:32" ht="14.25" customHeight="1">
      <c r="A19" s="42" t="s">
        <v>77</v>
      </c>
      <c r="B19" s="159"/>
      <c r="C19" s="159"/>
      <c r="D19" s="4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1"/>
      <c r="Q19" s="151"/>
      <c r="R19" s="31"/>
      <c r="S19" s="35"/>
      <c r="T19" s="35"/>
      <c r="U19" s="35"/>
      <c r="V19" s="35"/>
      <c r="W19" s="35"/>
      <c r="X19" s="35"/>
      <c r="Y19" s="35"/>
      <c r="Z19" s="35"/>
      <c r="AA19" s="35"/>
    </row>
    <row r="20" spans="1:32" ht="14.25" customHeight="1">
      <c r="A20" s="53" t="s">
        <v>86</v>
      </c>
      <c r="B20" s="53"/>
      <c r="C20" s="170">
        <f>D11+-D14+-D15+-D16+-D17+-D18+-D19</f>
        <v>0</v>
      </c>
      <c r="D20" s="170"/>
      <c r="E20" s="1"/>
      <c r="F20" s="1"/>
      <c r="G20" s="1"/>
      <c r="H20" s="1"/>
      <c r="I20" s="1"/>
      <c r="J20" s="1"/>
      <c r="K20" s="1"/>
      <c r="M20" s="44"/>
      <c r="N20" s="1"/>
      <c r="O20" s="1"/>
      <c r="P20" s="1"/>
      <c r="Q20" s="1"/>
      <c r="R20" s="31"/>
      <c r="S20" s="35"/>
      <c r="T20" s="35"/>
      <c r="U20" s="35"/>
      <c r="V20" s="35"/>
      <c r="W20" s="35"/>
      <c r="X20" s="35"/>
      <c r="Y20" s="35"/>
      <c r="Z20" s="35"/>
      <c r="AA20" s="35"/>
    </row>
    <row r="21" spans="1:32">
      <c r="A21" s="4"/>
      <c r="B21" s="1"/>
      <c r="C21" s="1"/>
      <c r="D21" s="1"/>
      <c r="E21" s="1"/>
      <c r="F21" s="1"/>
      <c r="G21" s="1"/>
      <c r="H21" s="1"/>
      <c r="I21" s="22"/>
      <c r="J21" s="1"/>
      <c r="K21" s="1"/>
      <c r="L21" s="1"/>
      <c r="N21" s="1"/>
      <c r="O21" s="1"/>
      <c r="P21" s="1"/>
      <c r="R21" s="36"/>
      <c r="S21" s="32"/>
      <c r="T21" s="32"/>
      <c r="U21" s="32"/>
      <c r="V21" s="32"/>
      <c r="W21" s="32"/>
      <c r="X21" s="32"/>
      <c r="Y21" s="32"/>
      <c r="Z21" s="32"/>
      <c r="AA21" s="32"/>
    </row>
    <row r="22" spans="1:32" s="65" customFormat="1">
      <c r="A22" s="63" t="s">
        <v>6</v>
      </c>
      <c r="B22" s="63"/>
      <c r="C22" s="64" t="s">
        <v>55</v>
      </c>
      <c r="D22" s="64" t="s">
        <v>56</v>
      </c>
      <c r="E22" s="64" t="s">
        <v>80</v>
      </c>
      <c r="F22" s="64" t="s">
        <v>57</v>
      </c>
      <c r="G22" s="64" t="s">
        <v>58</v>
      </c>
      <c r="H22" s="64" t="s">
        <v>59</v>
      </c>
      <c r="I22" s="64" t="s">
        <v>60</v>
      </c>
      <c r="J22" s="64" t="s">
        <v>61</v>
      </c>
      <c r="K22" s="64" t="s">
        <v>62</v>
      </c>
      <c r="L22" s="64" t="s">
        <v>82</v>
      </c>
      <c r="M22" s="64" t="s">
        <v>63</v>
      </c>
      <c r="N22" s="64" t="s">
        <v>64</v>
      </c>
      <c r="O22" s="64" t="s">
        <v>65</v>
      </c>
      <c r="P22" s="64" t="s">
        <v>66</v>
      </c>
      <c r="Q22" s="64">
        <v>15</v>
      </c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</row>
    <row r="23" spans="1:32" s="65" customFormat="1">
      <c r="A23" s="63"/>
      <c r="B23" s="63"/>
      <c r="C23" s="64" t="s">
        <v>7</v>
      </c>
      <c r="D23" s="64" t="s">
        <v>8</v>
      </c>
      <c r="E23" s="64" t="s">
        <v>9</v>
      </c>
      <c r="F23" s="64" t="s">
        <v>10</v>
      </c>
      <c r="G23" s="64" t="s">
        <v>11</v>
      </c>
      <c r="H23" s="64" t="s">
        <v>12</v>
      </c>
      <c r="I23" s="64" t="s">
        <v>13</v>
      </c>
      <c r="J23" s="64" t="s">
        <v>43</v>
      </c>
      <c r="K23" s="64" t="s">
        <v>81</v>
      </c>
      <c r="L23" s="64" t="s">
        <v>44</v>
      </c>
      <c r="M23" s="64" t="s">
        <v>46</v>
      </c>
      <c r="N23" s="64" t="s">
        <v>47</v>
      </c>
      <c r="O23" s="64" t="s">
        <v>48</v>
      </c>
      <c r="P23" s="64" t="s">
        <v>49</v>
      </c>
      <c r="Q23" s="64" t="s">
        <v>51</v>
      </c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</row>
    <row r="24" spans="1:32" s="67" customFormat="1" ht="14.25" customHeight="1">
      <c r="A24" s="156" t="s">
        <v>87</v>
      </c>
      <c r="B24" s="15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</row>
    <row r="25" spans="1:32" s="26" customFormat="1" ht="26.25" customHeight="1">
      <c r="A25" s="153" t="s">
        <v>84</v>
      </c>
      <c r="B25" s="15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</row>
    <row r="26" spans="1:32" s="70" customFormat="1" ht="14.25" customHeight="1">
      <c r="A26" s="160"/>
      <c r="B26" s="160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1:32" s="26" customFormat="1" ht="14.25" customHeight="1">
      <c r="A27" s="161" t="s">
        <v>88</v>
      </c>
      <c r="B27" s="16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2" s="70" customFormat="1" ht="14.25" customHeight="1"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</row>
    <row r="29" spans="1:32" s="26" customFormat="1" ht="14.25" customHeight="1">
      <c r="A29" s="172" t="s">
        <v>95</v>
      </c>
      <c r="B29" s="172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</row>
    <row r="30" spans="1:32" s="70" customFormat="1" ht="14.25" customHeight="1">
      <c r="A30" s="175"/>
      <c r="B30" s="175"/>
      <c r="C30" s="6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</row>
    <row r="31" spans="1:32" s="26" customFormat="1" ht="14.25" customHeight="1">
      <c r="A31" s="152" t="s">
        <v>94</v>
      </c>
      <c r="B31" s="15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</row>
    <row r="32" spans="1:32" s="70" customFormat="1" ht="14.25" customHeight="1">
      <c r="A32" s="66"/>
      <c r="B32" s="7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</row>
    <row r="33" spans="1:32" s="26" customFormat="1" ht="14.25" customHeight="1">
      <c r="A33" s="152" t="s">
        <v>94</v>
      </c>
      <c r="B33" s="152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</row>
    <row r="34" spans="1:32" s="67" customFormat="1" ht="14.25" customHeight="1">
      <c r="A34" s="73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3"/>
    </row>
    <row r="35" spans="1:32" s="67" customFormat="1" ht="14.25" customHeight="1">
      <c r="A35" s="158" t="s">
        <v>68</v>
      </c>
      <c r="B35" s="158"/>
      <c r="C35" s="76">
        <f>SUM(C25:C33)</f>
        <v>0</v>
      </c>
      <c r="D35" s="76">
        <f t="shared" ref="D35:P35" si="0">SUM(D25:D33)</f>
        <v>0</v>
      </c>
      <c r="E35" s="76">
        <f t="shared" si="0"/>
        <v>0</v>
      </c>
      <c r="F35" s="76">
        <f t="shared" si="0"/>
        <v>0</v>
      </c>
      <c r="G35" s="76">
        <f t="shared" si="0"/>
        <v>0</v>
      </c>
      <c r="H35" s="76">
        <f t="shared" si="0"/>
        <v>0</v>
      </c>
      <c r="I35" s="76">
        <f t="shared" si="0"/>
        <v>0</v>
      </c>
      <c r="J35" s="76">
        <f t="shared" si="0"/>
        <v>0</v>
      </c>
      <c r="K35" s="76">
        <f t="shared" si="0"/>
        <v>0</v>
      </c>
      <c r="L35" s="76">
        <f t="shared" si="0"/>
        <v>0</v>
      </c>
      <c r="M35" s="76">
        <f t="shared" si="0"/>
        <v>0</v>
      </c>
      <c r="N35" s="76">
        <f t="shared" si="0"/>
        <v>0</v>
      </c>
      <c r="O35" s="76">
        <f t="shared" si="0"/>
        <v>0</v>
      </c>
      <c r="P35" s="76">
        <f t="shared" si="0"/>
        <v>0</v>
      </c>
      <c r="Q35" s="76">
        <f t="shared" ref="Q35" si="1">SUM(Q25:Q33)</f>
        <v>0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</row>
    <row r="36" spans="1:32" s="67" customFormat="1" ht="14.25" customHeight="1">
      <c r="A36" s="77"/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8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3"/>
    </row>
    <row r="37" spans="1:32" s="67" customFormat="1" ht="14.25" customHeight="1">
      <c r="A37" s="156" t="s">
        <v>14</v>
      </c>
      <c r="B37" s="15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3"/>
    </row>
    <row r="38" spans="1:32" s="67" customFormat="1" ht="14.25" customHeight="1">
      <c r="A38" s="172" t="s">
        <v>50</v>
      </c>
      <c r="B38" s="172"/>
      <c r="C38" s="79">
        <f>I15</f>
        <v>0</v>
      </c>
      <c r="D38" s="79">
        <f>+C38*1.02</f>
        <v>0</v>
      </c>
      <c r="E38" s="79">
        <f t="shared" ref="E38:G38" si="2">+D38*1.02</f>
        <v>0</v>
      </c>
      <c r="F38" s="79">
        <f t="shared" si="2"/>
        <v>0</v>
      </c>
      <c r="G38" s="79">
        <f t="shared" si="2"/>
        <v>0</v>
      </c>
      <c r="H38" s="79">
        <f>+G38*1.02</f>
        <v>0</v>
      </c>
      <c r="I38" s="74">
        <f t="shared" ref="I38:J38" si="3">+H38*1.02</f>
        <v>0</v>
      </c>
      <c r="J38" s="74">
        <f t="shared" si="3"/>
        <v>0</v>
      </c>
      <c r="K38" s="74">
        <f>+J38*1.02</f>
        <v>0</v>
      </c>
      <c r="L38" s="74">
        <f t="shared" ref="L38:P38" si="4">+K38*1.02</f>
        <v>0</v>
      </c>
      <c r="M38" s="74">
        <f t="shared" si="4"/>
        <v>0</v>
      </c>
      <c r="N38" s="74">
        <f t="shared" si="4"/>
        <v>0</v>
      </c>
      <c r="O38" s="74">
        <f t="shared" si="4"/>
        <v>0</v>
      </c>
      <c r="P38" s="74">
        <f t="shared" si="4"/>
        <v>0</v>
      </c>
      <c r="Q38" s="74">
        <f>+P38*1.02</f>
        <v>0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</row>
    <row r="39" spans="1:32" s="67" customFormat="1" ht="14.25" customHeight="1">
      <c r="A39" s="80"/>
      <c r="B39" s="8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3"/>
    </row>
    <row r="40" spans="1:32" s="67" customFormat="1" ht="14.25" customHeight="1">
      <c r="A40" s="172" t="s">
        <v>71</v>
      </c>
      <c r="B40" s="172"/>
      <c r="C40" s="74" t="e">
        <f>'Loan Amortization Schedule'!F18</f>
        <v>#VALUE!</v>
      </c>
      <c r="D40" s="74" t="e">
        <f>'Loan Amortization Schedule'!F19</f>
        <v>#VALUE!</v>
      </c>
      <c r="E40" s="74" t="e">
        <f>'Loan Amortization Schedule'!F20</f>
        <v>#VALUE!</v>
      </c>
      <c r="F40" s="74" t="e">
        <f>'Loan Amortization Schedule'!F21</f>
        <v>#VALUE!</v>
      </c>
      <c r="G40" s="74" t="e">
        <f>'Loan Amortization Schedule'!F22</f>
        <v>#VALUE!</v>
      </c>
      <c r="H40" s="74" t="e">
        <f>'Loan Amortization Schedule'!F23</f>
        <v>#VALUE!</v>
      </c>
      <c r="I40" s="74" t="e">
        <f>'Loan Amortization Schedule'!F24</f>
        <v>#VALUE!</v>
      </c>
      <c r="J40" s="74" t="e">
        <f>'Loan Amortization Schedule'!F25</f>
        <v>#VALUE!</v>
      </c>
      <c r="K40" s="74" t="e">
        <f>'Loan Amortization Schedule'!F26</f>
        <v>#VALUE!</v>
      </c>
      <c r="L40" s="74" t="e">
        <f>'Loan Amortization Schedule'!F27</f>
        <v>#VALUE!</v>
      </c>
      <c r="M40" s="74" t="e">
        <f>'Loan Amortization Schedule'!F28</f>
        <v>#VALUE!</v>
      </c>
      <c r="N40" s="74" t="e">
        <f>'Loan Amortization Schedule'!F29</f>
        <v>#VALUE!</v>
      </c>
      <c r="O40" s="74" t="e">
        <f>'Loan Amortization Schedule'!F30</f>
        <v>#VALUE!</v>
      </c>
      <c r="P40" s="74" t="e">
        <f>'Loan Amortization Schedule'!F31</f>
        <v>#VALUE!</v>
      </c>
      <c r="Q40" s="74" t="e">
        <f>'Loan Amortization Schedule'!F32</f>
        <v>#VALUE!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67" customFormat="1" ht="14.25" customHeight="1">
      <c r="A41" s="172"/>
      <c r="B41" s="17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81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3"/>
    </row>
    <row r="42" spans="1:32" s="67" customFormat="1" ht="14.25" customHeight="1">
      <c r="A42" s="174" t="s">
        <v>15</v>
      </c>
      <c r="B42" s="174"/>
      <c r="C42" s="76" t="e">
        <f t="shared" ref="C42:Q42" si="5">SUM(C38:C41)</f>
        <v>#VALUE!</v>
      </c>
      <c r="D42" s="76" t="e">
        <f t="shared" si="5"/>
        <v>#VALUE!</v>
      </c>
      <c r="E42" s="76" t="e">
        <f t="shared" si="5"/>
        <v>#VALUE!</v>
      </c>
      <c r="F42" s="76" t="e">
        <f t="shared" si="5"/>
        <v>#VALUE!</v>
      </c>
      <c r="G42" s="76" t="e">
        <f t="shared" si="5"/>
        <v>#VALUE!</v>
      </c>
      <c r="H42" s="76" t="e">
        <f t="shared" si="5"/>
        <v>#VALUE!</v>
      </c>
      <c r="I42" s="76" t="e">
        <f t="shared" si="5"/>
        <v>#VALUE!</v>
      </c>
      <c r="J42" s="76" t="e">
        <f t="shared" si="5"/>
        <v>#VALUE!</v>
      </c>
      <c r="K42" s="76" t="e">
        <f t="shared" si="5"/>
        <v>#VALUE!</v>
      </c>
      <c r="L42" s="76" t="e">
        <f t="shared" si="5"/>
        <v>#VALUE!</v>
      </c>
      <c r="M42" s="76" t="e">
        <f t="shared" si="5"/>
        <v>#VALUE!</v>
      </c>
      <c r="N42" s="76" t="e">
        <f t="shared" si="5"/>
        <v>#VALUE!</v>
      </c>
      <c r="O42" s="76" t="e">
        <f t="shared" si="5"/>
        <v>#VALUE!</v>
      </c>
      <c r="P42" s="76" t="e">
        <f t="shared" si="5"/>
        <v>#VALUE!</v>
      </c>
      <c r="Q42" s="78" t="e">
        <f t="shared" si="5"/>
        <v>#VALUE!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</row>
    <row r="43" spans="1:32" s="67" customFormat="1" ht="14.25" customHeight="1">
      <c r="A43" s="66"/>
      <c r="B43" s="6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</row>
    <row r="44" spans="1:32" s="67" customFormat="1" ht="14.25" customHeight="1" thickBot="1">
      <c r="A44" s="173" t="s">
        <v>16</v>
      </c>
      <c r="B44" s="173"/>
      <c r="C44" s="82" t="e">
        <f t="shared" ref="C44:Q44" si="6">C35-C42</f>
        <v>#VALUE!</v>
      </c>
      <c r="D44" s="82" t="e">
        <f t="shared" si="6"/>
        <v>#VALUE!</v>
      </c>
      <c r="E44" s="82" t="e">
        <f t="shared" si="6"/>
        <v>#VALUE!</v>
      </c>
      <c r="F44" s="82" t="e">
        <f t="shared" si="6"/>
        <v>#VALUE!</v>
      </c>
      <c r="G44" s="82" t="e">
        <f t="shared" si="6"/>
        <v>#VALUE!</v>
      </c>
      <c r="H44" s="82" t="e">
        <f t="shared" si="6"/>
        <v>#VALUE!</v>
      </c>
      <c r="I44" s="82" t="e">
        <f t="shared" si="6"/>
        <v>#VALUE!</v>
      </c>
      <c r="J44" s="82" t="e">
        <f t="shared" si="6"/>
        <v>#VALUE!</v>
      </c>
      <c r="K44" s="82" t="e">
        <f t="shared" si="6"/>
        <v>#VALUE!</v>
      </c>
      <c r="L44" s="82" t="e">
        <f t="shared" si="6"/>
        <v>#VALUE!</v>
      </c>
      <c r="M44" s="82" t="e">
        <f t="shared" si="6"/>
        <v>#VALUE!</v>
      </c>
      <c r="N44" s="82" t="e">
        <f t="shared" si="6"/>
        <v>#VALUE!</v>
      </c>
      <c r="O44" s="82" t="e">
        <f t="shared" si="6"/>
        <v>#VALUE!</v>
      </c>
      <c r="P44" s="82" t="e">
        <f t="shared" si="6"/>
        <v>#VALUE!</v>
      </c>
      <c r="Q44" s="83" t="e">
        <f t="shared" si="6"/>
        <v>#VALUE!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</row>
    <row r="45" spans="1:32" ht="15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0"/>
      <c r="AB45" s="20"/>
      <c r="AC45" s="20"/>
      <c r="AD45" s="20"/>
      <c r="AE45" s="20"/>
      <c r="AF45" s="20"/>
    </row>
    <row r="46" spans="1:32">
      <c r="A46" s="48"/>
      <c r="B46" s="5"/>
      <c r="C46" s="5"/>
      <c r="D46" s="5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AA46" s="123"/>
    </row>
    <row r="47" spans="1:32">
      <c r="B47" s="171"/>
      <c r="C47" s="171"/>
      <c r="D47" s="171"/>
      <c r="Q47" s="1"/>
      <c r="AA47" s="123"/>
    </row>
    <row r="48" spans="1:32">
      <c r="Q48" s="6"/>
      <c r="R48" s="6"/>
      <c r="S48" s="6"/>
      <c r="T48" s="6"/>
      <c r="U48" s="6"/>
      <c r="V48" s="6"/>
      <c r="W48" s="6"/>
      <c r="X48" s="6"/>
      <c r="Y48" s="6"/>
      <c r="AA48" s="123"/>
    </row>
    <row r="49" spans="1:27">
      <c r="A49" s="20"/>
      <c r="B49" s="20"/>
      <c r="Q49" s="6"/>
      <c r="R49" s="6"/>
      <c r="S49" s="6"/>
      <c r="T49" s="6"/>
      <c r="U49" s="6"/>
      <c r="V49" s="6"/>
      <c r="W49" s="6"/>
      <c r="X49" s="6"/>
      <c r="Y49" s="6"/>
      <c r="AA49" s="123"/>
    </row>
    <row r="50" spans="1:27">
      <c r="A50" s="20"/>
      <c r="B50" s="20"/>
      <c r="R50" s="6"/>
      <c r="S50" s="6"/>
      <c r="T50" s="6"/>
      <c r="U50" s="6"/>
      <c r="V50" s="6"/>
      <c r="W50" s="6"/>
      <c r="X50" s="6"/>
      <c r="Y50" s="6"/>
      <c r="Z50" s="6"/>
    </row>
    <row r="51" spans="1:27">
      <c r="R51" s="6"/>
      <c r="S51" s="6"/>
      <c r="T51" s="6"/>
      <c r="U51" s="6"/>
      <c r="V51" s="6"/>
      <c r="W51" s="6"/>
      <c r="X51" s="6"/>
      <c r="Y51" s="6"/>
      <c r="Z51" s="6"/>
    </row>
    <row r="52" spans="1:27">
      <c r="R52" s="6"/>
      <c r="S52" s="6"/>
      <c r="T52" s="6"/>
      <c r="U52" s="6"/>
      <c r="V52" s="6"/>
      <c r="W52" s="6"/>
      <c r="X52" s="6"/>
      <c r="Y52" s="6"/>
      <c r="Z52" s="6"/>
    </row>
    <row r="53" spans="1:27">
      <c r="R53" s="6"/>
      <c r="S53" s="6"/>
      <c r="T53" s="6"/>
      <c r="U53" s="6"/>
      <c r="V53" s="6"/>
      <c r="W53" s="6"/>
      <c r="X53" s="6"/>
      <c r="Y53" s="6"/>
      <c r="Z53" s="6"/>
    </row>
    <row r="110" spans="1:2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140"/>
      <c r="S110" s="123"/>
      <c r="T110" s="123"/>
      <c r="U110" s="123"/>
      <c r="V110" s="123"/>
      <c r="W110" s="123"/>
      <c r="X110" s="123"/>
      <c r="Y110" s="123"/>
      <c r="Z110" s="123"/>
      <c r="AA110" s="123"/>
    </row>
    <row r="112" spans="1:27" ht="13.5" thickBo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141"/>
      <c r="S112" s="123"/>
      <c r="T112" s="123"/>
      <c r="U112" s="123"/>
      <c r="V112" s="123"/>
      <c r="W112" s="123"/>
      <c r="X112" s="123"/>
      <c r="Y112" s="123"/>
      <c r="Z112" s="123"/>
      <c r="AA112" s="123"/>
    </row>
    <row r="113" spans="1:27" ht="13.5" thickTop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S113" s="123"/>
      <c r="T113" s="123"/>
      <c r="U113" s="123"/>
      <c r="V113" s="123"/>
      <c r="W113" s="123"/>
      <c r="X113" s="123"/>
      <c r="Y113" s="123"/>
      <c r="Z113" s="123"/>
      <c r="AA113" s="123"/>
    </row>
    <row r="115" spans="1:2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</row>
    <row r="116" spans="1:27" ht="13.5" thickBo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143"/>
      <c r="S116" s="123"/>
      <c r="T116" s="123"/>
      <c r="U116" s="123"/>
      <c r="V116" s="123"/>
      <c r="W116" s="123"/>
      <c r="X116" s="123"/>
      <c r="Y116" s="123"/>
      <c r="Z116" s="123"/>
      <c r="AA116" s="123"/>
    </row>
  </sheetData>
  <sheetProtection password="E542" sheet="1" objects="1" scenarios="1"/>
  <mergeCells count="40">
    <mergeCell ref="F17:I18"/>
    <mergeCell ref="C20:D20"/>
    <mergeCell ref="B47:D47"/>
    <mergeCell ref="A41:B41"/>
    <mergeCell ref="A29:B29"/>
    <mergeCell ref="A33:B33"/>
    <mergeCell ref="A44:B44"/>
    <mergeCell ref="A38:B38"/>
    <mergeCell ref="A37:B37"/>
    <mergeCell ref="A35:B35"/>
    <mergeCell ref="A42:B42"/>
    <mergeCell ref="A30:B30"/>
    <mergeCell ref="A40:B40"/>
    <mergeCell ref="B18:C18"/>
    <mergeCell ref="J1:Q1"/>
    <mergeCell ref="K10:N10"/>
    <mergeCell ref="F10:I10"/>
    <mergeCell ref="F2:Q2"/>
    <mergeCell ref="A4:Q4"/>
    <mergeCell ref="A10:D10"/>
    <mergeCell ref="C2:E2"/>
    <mergeCell ref="A5:Q8"/>
    <mergeCell ref="P10:Q10"/>
    <mergeCell ref="A1:F1"/>
    <mergeCell ref="P11:Q12"/>
    <mergeCell ref="A31:B31"/>
    <mergeCell ref="P14:Q15"/>
    <mergeCell ref="P17:Q19"/>
    <mergeCell ref="A25:B25"/>
    <mergeCell ref="A11:B11"/>
    <mergeCell ref="A14:B14"/>
    <mergeCell ref="A24:B24"/>
    <mergeCell ref="F13:H13"/>
    <mergeCell ref="F15:H15"/>
    <mergeCell ref="F11:H11"/>
    <mergeCell ref="A13:B13"/>
    <mergeCell ref="B19:C19"/>
    <mergeCell ref="A26:B26"/>
    <mergeCell ref="A27:B27"/>
    <mergeCell ref="F14:H14"/>
  </mergeCells>
  <phoneticPr fontId="0" type="noConversion"/>
  <printOptions horizontalCentered="1"/>
  <pageMargins left="0.25" right="0.25" top="0.5" bottom="0.75" header="0.5" footer="0.5"/>
  <pageSetup paperSize="5" scale="75" orientation="landscape" copies="3" r:id="rId1"/>
  <headerFooter alignWithMargins="0">
    <oddFooter>&amp;L&amp;F&amp;R&amp;P - &amp;D</oddFooter>
  </headerFooter>
  <colBreaks count="1" manualBreakCount="1">
    <brk id="17" min="1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78"/>
  <sheetViews>
    <sheetView zoomScale="90" zoomScaleNormal="90" workbookViewId="0">
      <selection activeCell="L39" sqref="L39"/>
    </sheetView>
  </sheetViews>
  <sheetFormatPr defaultRowHeight="12.75"/>
  <cols>
    <col min="1" max="1" width="4.7109375" style="18" customWidth="1"/>
    <col min="2" max="2" width="13.28515625" style="19" customWidth="1"/>
    <col min="3" max="3" width="16" style="19" customWidth="1"/>
    <col min="4" max="4" width="18" style="19" customWidth="1"/>
    <col min="5" max="5" width="12.140625" style="19" customWidth="1"/>
    <col min="6" max="6" width="15" style="19" customWidth="1"/>
    <col min="7" max="7" width="14.140625" style="19" customWidth="1"/>
    <col min="8" max="9" width="16.140625" style="19" customWidth="1"/>
    <col min="10" max="10" width="16" style="19" customWidth="1"/>
    <col min="11" max="16384" width="9.140625" style="16"/>
  </cols>
  <sheetData>
    <row r="1" spans="1:10" ht="24" customHeight="1">
      <c r="A1" s="181" t="s">
        <v>28</v>
      </c>
      <c r="B1" s="182"/>
      <c r="C1" s="182"/>
      <c r="D1" s="182"/>
      <c r="E1" s="91"/>
      <c r="F1" s="91"/>
      <c r="G1" s="91"/>
      <c r="H1" s="91"/>
      <c r="I1" s="91"/>
      <c r="J1" s="91"/>
    </row>
    <row r="2" spans="1:10" ht="3" customHeight="1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0" ht="20.25" customHeight="1">
      <c r="A3" s="91"/>
      <c r="B3" s="94"/>
      <c r="C3" s="94"/>
      <c r="D3" s="94"/>
      <c r="E3" s="94"/>
      <c r="F3" s="94"/>
      <c r="G3" s="94"/>
      <c r="H3" s="94"/>
      <c r="I3" s="94"/>
      <c r="J3" s="94"/>
    </row>
    <row r="4" spans="1:10" ht="14.25" customHeight="1">
      <c r="A4" s="91"/>
      <c r="B4" s="178" t="s">
        <v>29</v>
      </c>
      <c r="C4" s="179"/>
      <c r="D4" s="180"/>
      <c r="E4" s="91"/>
      <c r="F4" s="178" t="s">
        <v>36</v>
      </c>
      <c r="G4" s="179"/>
      <c r="H4" s="180"/>
      <c r="I4" s="95"/>
      <c r="J4" s="91"/>
    </row>
    <row r="5" spans="1:10">
      <c r="A5" s="91"/>
      <c r="B5" s="96"/>
      <c r="C5" s="97" t="s">
        <v>30</v>
      </c>
      <c r="D5" s="98"/>
      <c r="E5" s="91"/>
      <c r="F5" s="96"/>
      <c r="G5" s="97" t="s">
        <v>37</v>
      </c>
      <c r="H5" s="99" t="str">
        <f>IF(Values_Entered,-PMT(Interest_Rate/Num_Pmt_Per_Year,Loan_Years*Num_Pmt_Per_Year,Loan_Amount),"")</f>
        <v/>
      </c>
      <c r="I5" s="100"/>
      <c r="J5" s="91"/>
    </row>
    <row r="6" spans="1:10">
      <c r="A6" s="91"/>
      <c r="B6" s="96"/>
      <c r="C6" s="97" t="s">
        <v>31</v>
      </c>
      <c r="D6" s="101"/>
      <c r="E6" s="91"/>
      <c r="F6" s="96"/>
      <c r="G6" s="97" t="s">
        <v>38</v>
      </c>
      <c r="H6" s="102" t="str">
        <f>IF(Values_Entered,Loan_Years*Num_Pmt_Per_Year,"")</f>
        <v/>
      </c>
      <c r="I6" s="103"/>
      <c r="J6" s="104"/>
    </row>
    <row r="7" spans="1:10">
      <c r="A7" s="91"/>
      <c r="B7" s="96"/>
      <c r="C7" s="97" t="s">
        <v>32</v>
      </c>
      <c r="D7" s="105"/>
      <c r="E7" s="91"/>
      <c r="F7" s="96"/>
      <c r="G7" s="97" t="s">
        <v>39</v>
      </c>
      <c r="H7" s="102" t="str">
        <f>IF(Values_Entered,Number_of_Payments,"")</f>
        <v/>
      </c>
      <c r="I7" s="103"/>
      <c r="J7" s="104"/>
    </row>
    <row r="8" spans="1:10">
      <c r="A8" s="91"/>
      <c r="B8" s="96"/>
      <c r="C8" s="97" t="s">
        <v>33</v>
      </c>
      <c r="D8" s="105"/>
      <c r="E8" s="91"/>
      <c r="F8" s="96"/>
      <c r="G8" s="97" t="s">
        <v>40</v>
      </c>
      <c r="H8" s="99" t="str">
        <f>IF(Values_Entered,SUMIF(Beg_Bal,"&gt;0",Extra_Pay),"")</f>
        <v/>
      </c>
      <c r="I8" s="100"/>
      <c r="J8" s="104"/>
    </row>
    <row r="9" spans="1:10">
      <c r="A9" s="91"/>
      <c r="B9" s="96"/>
      <c r="C9" s="97" t="s">
        <v>34</v>
      </c>
      <c r="D9" s="106"/>
      <c r="E9" s="91"/>
      <c r="F9" s="107"/>
      <c r="G9" s="108" t="s">
        <v>41</v>
      </c>
      <c r="H9" s="99" t="str">
        <f>IF(Values_Entered,SUMIF(Beg_Bal,"&gt;0",Int),"")</f>
        <v/>
      </c>
      <c r="I9" s="100"/>
      <c r="J9" s="104"/>
    </row>
    <row r="10" spans="1:10">
      <c r="A10" s="91"/>
      <c r="B10" s="107"/>
      <c r="C10" s="108" t="s">
        <v>35</v>
      </c>
      <c r="D10" s="109">
        <v>0</v>
      </c>
      <c r="E10" s="91"/>
      <c r="F10" s="94"/>
      <c r="G10" s="94"/>
      <c r="H10" s="94"/>
      <c r="I10" s="94"/>
      <c r="J10" s="104"/>
    </row>
    <row r="11" spans="1:10">
      <c r="A11" s="91"/>
      <c r="B11" s="94"/>
      <c r="C11" s="94"/>
      <c r="D11" s="94"/>
      <c r="E11" s="94"/>
      <c r="F11" s="94"/>
      <c r="G11" s="94"/>
      <c r="H11" s="94"/>
      <c r="I11" s="94"/>
      <c r="J11" s="94"/>
    </row>
    <row r="12" spans="1:10">
      <c r="A12" s="91"/>
      <c r="B12" s="110" t="s">
        <v>42</v>
      </c>
      <c r="C12" s="176"/>
      <c r="D12" s="177"/>
      <c r="E12" s="111"/>
      <c r="F12" s="94"/>
      <c r="G12" s="94"/>
      <c r="H12" s="94"/>
      <c r="I12" s="94"/>
      <c r="J12" s="94"/>
    </row>
    <row r="13" spans="1:10">
      <c r="A13" s="91"/>
      <c r="B13" s="110"/>
      <c r="C13" s="112"/>
      <c r="D13" s="112"/>
      <c r="E13" s="94"/>
      <c r="F13" s="94"/>
      <c r="G13" s="94"/>
      <c r="H13" s="94"/>
      <c r="I13" s="94"/>
      <c r="J13" s="94"/>
    </row>
    <row r="14" spans="1:10" ht="6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3.75" customHeight="1">
      <c r="A15" s="91"/>
      <c r="B15" s="94"/>
      <c r="C15" s="94"/>
      <c r="D15" s="94"/>
      <c r="E15" s="94"/>
      <c r="F15" s="94"/>
      <c r="G15" s="94"/>
      <c r="H15" s="94"/>
      <c r="I15" s="94"/>
      <c r="J15" s="94"/>
    </row>
    <row r="16" spans="1:10" s="17" customFormat="1" ht="28.5" customHeight="1">
      <c r="A16" s="113" t="s">
        <v>26</v>
      </c>
      <c r="B16" s="114" t="s">
        <v>18</v>
      </c>
      <c r="C16" s="114" t="s">
        <v>19</v>
      </c>
      <c r="D16" s="114" t="s">
        <v>25</v>
      </c>
      <c r="E16" s="114" t="s">
        <v>24</v>
      </c>
      <c r="F16" s="114" t="s">
        <v>23</v>
      </c>
      <c r="G16" s="114" t="s">
        <v>20</v>
      </c>
      <c r="H16" s="114" t="s">
        <v>21</v>
      </c>
      <c r="I16" s="114" t="s">
        <v>22</v>
      </c>
      <c r="J16" s="114" t="s">
        <v>27</v>
      </c>
    </row>
    <row r="17" spans="1:10" s="17" customFormat="1" ht="6" customHeight="1">
      <c r="A17" s="92"/>
      <c r="B17" s="8"/>
      <c r="C17" s="8"/>
      <c r="D17" s="8"/>
      <c r="E17" s="8"/>
      <c r="F17" s="8"/>
      <c r="G17" s="8"/>
      <c r="H17" s="8"/>
      <c r="I17" s="8"/>
      <c r="J17" s="9"/>
    </row>
    <row r="18" spans="1:10" s="17" customFormat="1">
      <c r="A18" s="115" t="str">
        <f>IF(Values_Entered,1,"")</f>
        <v/>
      </c>
      <c r="B18" s="116" t="str">
        <f t="shared" ref="B18:B47" si="0">IF(Pay_Num&lt;&gt;"",DATE(YEAR(Loan_Start),MONTH(Loan_Start)+(Pay_Num)*12/Num_Pmt_Per_Year,DAY(Loan_Start)),"")</f>
        <v/>
      </c>
      <c r="C18" s="117" t="str">
        <f>IF(Values_Entered,Loan_Amount,"")</f>
        <v/>
      </c>
      <c r="D18" s="117" t="str">
        <f>IF(Pay_Num&lt;&gt;"",Scheduled_Monthly_Payment,"")</f>
        <v/>
      </c>
      <c r="E18" s="117" t="e">
        <f t="shared" ref="E18:E47" si="1">IF(AND(Pay_Num&lt;&gt;"",Sched_Pay+Scheduled_Extra_Payments&lt;Beg_Bal),Scheduled_Extra_Payments,IF(AND(Pay_Num&lt;&gt;"",Beg_Bal-Sched_Pay&gt;0),Beg_Bal-Sched_Pay,IF(Pay_Num&lt;&gt;"",0,"")))</f>
        <v>#VALUE!</v>
      </c>
      <c r="F18" s="117" t="e">
        <f t="shared" ref="F18:F47" si="2">IF(AND(Pay_Num&lt;&gt;"",Sched_Pay+Extra_Pay&lt;Beg_Bal),Sched_Pay+Extra_Pay,IF(Pay_Num&lt;&gt;"",Beg_Bal,""))</f>
        <v>#VALUE!</v>
      </c>
      <c r="G18" s="88" t="str">
        <f>IF(Pay_Num&lt;&gt;"",Total_Pay-Int,"")</f>
        <v/>
      </c>
      <c r="H18" s="88" t="str">
        <f>IF(Pay_Num&lt;&gt;"",Beg_Bal*(Interest_Rate/Num_Pmt_Per_Year),"")</f>
        <v/>
      </c>
      <c r="I18" s="88" t="e">
        <f t="shared" ref="I18:I47" si="3">IF(AND(Pay_Num&lt;&gt;"",Sched_Pay+Extra_Pay&lt;Beg_Bal),Beg_Bal-Princ,IF(Pay_Num&lt;&gt;"",0,""))</f>
        <v>#VALUE!</v>
      </c>
      <c r="J18" s="88">
        <f>SUM($H$18:$H18)</f>
        <v>0</v>
      </c>
    </row>
    <row r="19" spans="1:10" s="17" customFormat="1" ht="12.75" customHeight="1">
      <c r="A19" s="115" t="str">
        <f t="shared" ref="A19:A47" si="4">IF(Values_Entered,A18+1,"")</f>
        <v/>
      </c>
      <c r="B19" s="116" t="str">
        <f t="shared" si="0"/>
        <v/>
      </c>
      <c r="C19" s="118" t="str">
        <f t="shared" ref="C19:C47" si="5">IF(Pay_Num&lt;&gt;"",I18,"")</f>
        <v/>
      </c>
      <c r="D19" s="118" t="str">
        <f>IF(Pay_Num&lt;&gt;"",Scheduled_Monthly_Payment,"")</f>
        <v/>
      </c>
      <c r="E19" s="119" t="e">
        <f t="shared" si="1"/>
        <v>#VALUE!</v>
      </c>
      <c r="F19" s="118" t="e">
        <f t="shared" si="2"/>
        <v>#VALUE!</v>
      </c>
      <c r="G19" s="89" t="str">
        <f t="shared" ref="G19:G47" si="6">IF(Pay_Num&lt;&gt;"",Total_Pay-Int,"")</f>
        <v/>
      </c>
      <c r="H19" s="89" t="str">
        <f t="shared" ref="H19:H47" si="7">IF(Pay_Num&lt;&gt;"",Beg_Bal*Interest_Rate/Num_Pmt_Per_Year,"")</f>
        <v/>
      </c>
      <c r="I19" s="89" t="e">
        <f t="shared" si="3"/>
        <v>#VALUE!</v>
      </c>
      <c r="J19" s="89">
        <f>SUM($H$18:$H19)</f>
        <v>0</v>
      </c>
    </row>
    <row r="20" spans="1:10" s="17" customFormat="1" ht="12.75" customHeight="1">
      <c r="A20" s="115" t="str">
        <f t="shared" si="4"/>
        <v/>
      </c>
      <c r="B20" s="116" t="str">
        <f t="shared" si="0"/>
        <v/>
      </c>
      <c r="C20" s="118" t="str">
        <f t="shared" si="5"/>
        <v/>
      </c>
      <c r="D20" s="118" t="str">
        <f t="shared" ref="D20:D47" si="8">IF(Pay_Num&lt;&gt;"",Scheduled_Monthly_Payment,"")</f>
        <v/>
      </c>
      <c r="E20" s="120" t="e">
        <f t="shared" si="1"/>
        <v>#VALUE!</v>
      </c>
      <c r="F20" s="118" t="e">
        <f t="shared" si="2"/>
        <v>#VALUE!</v>
      </c>
      <c r="G20" s="89" t="str">
        <f t="shared" si="6"/>
        <v/>
      </c>
      <c r="H20" s="89" t="str">
        <f t="shared" si="7"/>
        <v/>
      </c>
      <c r="I20" s="89" t="e">
        <f t="shared" si="3"/>
        <v>#VALUE!</v>
      </c>
      <c r="J20" s="89">
        <f>SUM($H$18:$H20)</f>
        <v>0</v>
      </c>
    </row>
    <row r="21" spans="1:10" s="17" customFormat="1">
      <c r="A21" s="115" t="str">
        <f t="shared" si="4"/>
        <v/>
      </c>
      <c r="B21" s="116" t="str">
        <f t="shared" si="0"/>
        <v/>
      </c>
      <c r="C21" s="118" t="str">
        <f t="shared" si="5"/>
        <v/>
      </c>
      <c r="D21" s="118" t="str">
        <f>IF(Pay_Num&lt;&gt;"",Scheduled_Monthly_Payment,"")</f>
        <v/>
      </c>
      <c r="E21" s="119" t="e">
        <f t="shared" si="1"/>
        <v>#VALUE!</v>
      </c>
      <c r="F21" s="118" t="e">
        <f t="shared" si="2"/>
        <v>#VALUE!</v>
      </c>
      <c r="G21" s="89" t="str">
        <f t="shared" si="6"/>
        <v/>
      </c>
      <c r="H21" s="89" t="str">
        <f t="shared" si="7"/>
        <v/>
      </c>
      <c r="I21" s="89" t="e">
        <f t="shared" si="3"/>
        <v>#VALUE!</v>
      </c>
      <c r="J21" s="89">
        <f>SUM($H$18:$H21)</f>
        <v>0</v>
      </c>
    </row>
    <row r="22" spans="1:10" s="17" customFormat="1">
      <c r="A22" s="115" t="str">
        <f t="shared" si="4"/>
        <v/>
      </c>
      <c r="B22" s="116" t="str">
        <f t="shared" si="0"/>
        <v/>
      </c>
      <c r="C22" s="118" t="str">
        <f t="shared" si="5"/>
        <v/>
      </c>
      <c r="D22" s="118" t="str">
        <f t="shared" si="8"/>
        <v/>
      </c>
      <c r="E22" s="119" t="e">
        <f t="shared" si="1"/>
        <v>#VALUE!</v>
      </c>
      <c r="F22" s="118" t="e">
        <f t="shared" si="2"/>
        <v>#VALUE!</v>
      </c>
      <c r="G22" s="89" t="str">
        <f t="shared" si="6"/>
        <v/>
      </c>
      <c r="H22" s="89" t="str">
        <f t="shared" si="7"/>
        <v/>
      </c>
      <c r="I22" s="89" t="e">
        <f t="shared" si="3"/>
        <v>#VALUE!</v>
      </c>
      <c r="J22" s="89">
        <f>SUM($H$18:$H22)</f>
        <v>0</v>
      </c>
    </row>
    <row r="23" spans="1:10">
      <c r="A23" s="115" t="str">
        <f t="shared" si="4"/>
        <v/>
      </c>
      <c r="B23" s="116" t="str">
        <f t="shared" si="0"/>
        <v/>
      </c>
      <c r="C23" s="118" t="str">
        <f t="shared" si="5"/>
        <v/>
      </c>
      <c r="D23" s="118" t="str">
        <f t="shared" si="8"/>
        <v/>
      </c>
      <c r="E23" s="119" t="e">
        <f t="shared" si="1"/>
        <v>#VALUE!</v>
      </c>
      <c r="F23" s="118" t="e">
        <f t="shared" si="2"/>
        <v>#VALUE!</v>
      </c>
      <c r="G23" s="89" t="str">
        <f t="shared" si="6"/>
        <v/>
      </c>
      <c r="H23" s="89" t="str">
        <f t="shared" si="7"/>
        <v/>
      </c>
      <c r="I23" s="89" t="e">
        <f t="shared" si="3"/>
        <v>#VALUE!</v>
      </c>
      <c r="J23" s="89">
        <f>SUM($H$18:$H23)</f>
        <v>0</v>
      </c>
    </row>
    <row r="24" spans="1:10">
      <c r="A24" s="115" t="str">
        <f t="shared" si="4"/>
        <v/>
      </c>
      <c r="B24" s="116" t="str">
        <f t="shared" si="0"/>
        <v/>
      </c>
      <c r="C24" s="118" t="str">
        <f t="shared" si="5"/>
        <v/>
      </c>
      <c r="D24" s="118" t="str">
        <f t="shared" si="8"/>
        <v/>
      </c>
      <c r="E24" s="119" t="e">
        <f t="shared" si="1"/>
        <v>#VALUE!</v>
      </c>
      <c r="F24" s="118" t="e">
        <f t="shared" si="2"/>
        <v>#VALUE!</v>
      </c>
      <c r="G24" s="89" t="str">
        <f t="shared" si="6"/>
        <v/>
      </c>
      <c r="H24" s="89" t="str">
        <f t="shared" si="7"/>
        <v/>
      </c>
      <c r="I24" s="89" t="e">
        <f t="shared" si="3"/>
        <v>#VALUE!</v>
      </c>
      <c r="J24" s="89">
        <f>SUM($H$18:$H24)</f>
        <v>0</v>
      </c>
    </row>
    <row r="25" spans="1:10">
      <c r="A25" s="115" t="str">
        <f t="shared" si="4"/>
        <v/>
      </c>
      <c r="B25" s="116" t="str">
        <f t="shared" si="0"/>
        <v/>
      </c>
      <c r="C25" s="118" t="str">
        <f t="shared" si="5"/>
        <v/>
      </c>
      <c r="D25" s="118" t="str">
        <f t="shared" si="8"/>
        <v/>
      </c>
      <c r="E25" s="119" t="e">
        <f t="shared" si="1"/>
        <v>#VALUE!</v>
      </c>
      <c r="F25" s="118" t="e">
        <f t="shared" si="2"/>
        <v>#VALUE!</v>
      </c>
      <c r="G25" s="89" t="str">
        <f t="shared" si="6"/>
        <v/>
      </c>
      <c r="H25" s="89" t="str">
        <f t="shared" si="7"/>
        <v/>
      </c>
      <c r="I25" s="89" t="e">
        <f t="shared" si="3"/>
        <v>#VALUE!</v>
      </c>
      <c r="J25" s="89">
        <f>SUM($H$18:$H25)</f>
        <v>0</v>
      </c>
    </row>
    <row r="26" spans="1:10">
      <c r="A26" s="115" t="str">
        <f t="shared" si="4"/>
        <v/>
      </c>
      <c r="B26" s="116" t="str">
        <f t="shared" si="0"/>
        <v/>
      </c>
      <c r="C26" s="118" t="str">
        <f t="shared" si="5"/>
        <v/>
      </c>
      <c r="D26" s="118" t="str">
        <f t="shared" si="8"/>
        <v/>
      </c>
      <c r="E26" s="119" t="e">
        <f t="shared" si="1"/>
        <v>#VALUE!</v>
      </c>
      <c r="F26" s="118" t="e">
        <f t="shared" si="2"/>
        <v>#VALUE!</v>
      </c>
      <c r="G26" s="89" t="str">
        <f t="shared" si="6"/>
        <v/>
      </c>
      <c r="H26" s="89" t="str">
        <f t="shared" si="7"/>
        <v/>
      </c>
      <c r="I26" s="89" t="e">
        <f t="shared" si="3"/>
        <v>#VALUE!</v>
      </c>
      <c r="J26" s="89">
        <f>SUM($H$18:$H26)</f>
        <v>0</v>
      </c>
    </row>
    <row r="27" spans="1:10">
      <c r="A27" s="115" t="str">
        <f t="shared" si="4"/>
        <v/>
      </c>
      <c r="B27" s="116" t="str">
        <f t="shared" si="0"/>
        <v/>
      </c>
      <c r="C27" s="118" t="str">
        <f t="shared" si="5"/>
        <v/>
      </c>
      <c r="D27" s="118" t="str">
        <f t="shared" si="8"/>
        <v/>
      </c>
      <c r="E27" s="119" t="e">
        <f t="shared" si="1"/>
        <v>#VALUE!</v>
      </c>
      <c r="F27" s="118" t="e">
        <f t="shared" si="2"/>
        <v>#VALUE!</v>
      </c>
      <c r="G27" s="89" t="str">
        <f t="shared" si="6"/>
        <v/>
      </c>
      <c r="H27" s="89" t="str">
        <f t="shared" si="7"/>
        <v/>
      </c>
      <c r="I27" s="89" t="e">
        <f t="shared" si="3"/>
        <v>#VALUE!</v>
      </c>
      <c r="J27" s="89">
        <f>SUM($H$18:$H27)</f>
        <v>0</v>
      </c>
    </row>
    <row r="28" spans="1:10">
      <c r="A28" s="115" t="str">
        <f t="shared" si="4"/>
        <v/>
      </c>
      <c r="B28" s="116" t="str">
        <f t="shared" si="0"/>
        <v/>
      </c>
      <c r="C28" s="118" t="str">
        <f t="shared" si="5"/>
        <v/>
      </c>
      <c r="D28" s="118" t="str">
        <f t="shared" si="8"/>
        <v/>
      </c>
      <c r="E28" s="119" t="e">
        <f t="shared" si="1"/>
        <v>#VALUE!</v>
      </c>
      <c r="F28" s="118" t="e">
        <f t="shared" si="2"/>
        <v>#VALUE!</v>
      </c>
      <c r="G28" s="89" t="str">
        <f t="shared" si="6"/>
        <v/>
      </c>
      <c r="H28" s="89" t="str">
        <f t="shared" si="7"/>
        <v/>
      </c>
      <c r="I28" s="89" t="e">
        <f t="shared" si="3"/>
        <v>#VALUE!</v>
      </c>
      <c r="J28" s="89">
        <f>SUM($H$18:$H28)</f>
        <v>0</v>
      </c>
    </row>
    <row r="29" spans="1:10">
      <c r="A29" s="86" t="str">
        <f t="shared" si="4"/>
        <v/>
      </c>
      <c r="B29" s="87" t="str">
        <f t="shared" si="0"/>
        <v/>
      </c>
      <c r="C29" s="89" t="str">
        <f t="shared" si="5"/>
        <v/>
      </c>
      <c r="D29" s="89" t="str">
        <f t="shared" si="8"/>
        <v/>
      </c>
      <c r="E29" s="90" t="e">
        <f t="shared" si="1"/>
        <v>#VALUE!</v>
      </c>
      <c r="F29" s="89" t="e">
        <f t="shared" si="2"/>
        <v>#VALUE!</v>
      </c>
      <c r="G29" s="89" t="str">
        <f t="shared" si="6"/>
        <v/>
      </c>
      <c r="H29" s="89" t="str">
        <f t="shared" si="7"/>
        <v/>
      </c>
      <c r="I29" s="89" t="e">
        <f t="shared" si="3"/>
        <v>#VALUE!</v>
      </c>
      <c r="J29" s="89">
        <f>SUM($H$18:$H29)</f>
        <v>0</v>
      </c>
    </row>
    <row r="30" spans="1:10">
      <c r="A30" s="86" t="str">
        <f t="shared" si="4"/>
        <v/>
      </c>
      <c r="B30" s="87" t="str">
        <f t="shared" si="0"/>
        <v/>
      </c>
      <c r="C30" s="89" t="str">
        <f t="shared" si="5"/>
        <v/>
      </c>
      <c r="D30" s="89" t="str">
        <f t="shared" si="8"/>
        <v/>
      </c>
      <c r="E30" s="90" t="e">
        <f t="shared" si="1"/>
        <v>#VALUE!</v>
      </c>
      <c r="F30" s="89" t="e">
        <f t="shared" si="2"/>
        <v>#VALUE!</v>
      </c>
      <c r="G30" s="89" t="str">
        <f t="shared" si="6"/>
        <v/>
      </c>
      <c r="H30" s="89" t="str">
        <f t="shared" si="7"/>
        <v/>
      </c>
      <c r="I30" s="89" t="e">
        <f t="shared" si="3"/>
        <v>#VALUE!</v>
      </c>
      <c r="J30" s="89">
        <f>SUM($H$18:$H30)</f>
        <v>0</v>
      </c>
    </row>
    <row r="31" spans="1:10">
      <c r="A31" s="86" t="str">
        <f t="shared" si="4"/>
        <v/>
      </c>
      <c r="B31" s="87" t="str">
        <f t="shared" si="0"/>
        <v/>
      </c>
      <c r="C31" s="89" t="str">
        <f t="shared" si="5"/>
        <v/>
      </c>
      <c r="D31" s="89" t="str">
        <f t="shared" si="8"/>
        <v/>
      </c>
      <c r="E31" s="90" t="e">
        <f t="shared" si="1"/>
        <v>#VALUE!</v>
      </c>
      <c r="F31" s="89" t="e">
        <f t="shared" si="2"/>
        <v>#VALUE!</v>
      </c>
      <c r="G31" s="89" t="str">
        <f t="shared" si="6"/>
        <v/>
      </c>
      <c r="H31" s="89" t="str">
        <f t="shared" si="7"/>
        <v/>
      </c>
      <c r="I31" s="89" t="e">
        <f t="shared" si="3"/>
        <v>#VALUE!</v>
      </c>
      <c r="J31" s="89">
        <f>SUM($H$18:$H31)</f>
        <v>0</v>
      </c>
    </row>
    <row r="32" spans="1:10">
      <c r="A32" s="86" t="str">
        <f t="shared" si="4"/>
        <v/>
      </c>
      <c r="B32" s="87" t="str">
        <f t="shared" si="0"/>
        <v/>
      </c>
      <c r="C32" s="89" t="str">
        <f t="shared" si="5"/>
        <v/>
      </c>
      <c r="D32" s="89" t="str">
        <f t="shared" si="8"/>
        <v/>
      </c>
      <c r="E32" s="90" t="e">
        <f t="shared" si="1"/>
        <v>#VALUE!</v>
      </c>
      <c r="F32" s="89" t="e">
        <f t="shared" si="2"/>
        <v>#VALUE!</v>
      </c>
      <c r="G32" s="89" t="str">
        <f t="shared" si="6"/>
        <v/>
      </c>
      <c r="H32" s="89" t="str">
        <f t="shared" si="7"/>
        <v/>
      </c>
      <c r="I32" s="89" t="e">
        <f t="shared" si="3"/>
        <v>#VALUE!</v>
      </c>
      <c r="J32" s="89">
        <f>SUM($H$18:$H32)</f>
        <v>0</v>
      </c>
    </row>
    <row r="33" spans="1:10">
      <c r="A33" s="86" t="str">
        <f t="shared" si="4"/>
        <v/>
      </c>
      <c r="B33" s="87" t="str">
        <f t="shared" si="0"/>
        <v/>
      </c>
      <c r="C33" s="89" t="str">
        <f t="shared" si="5"/>
        <v/>
      </c>
      <c r="D33" s="89" t="str">
        <f t="shared" si="8"/>
        <v/>
      </c>
      <c r="E33" s="90" t="e">
        <f t="shared" si="1"/>
        <v>#VALUE!</v>
      </c>
      <c r="F33" s="89" t="e">
        <f t="shared" si="2"/>
        <v>#VALUE!</v>
      </c>
      <c r="G33" s="89" t="str">
        <f t="shared" si="6"/>
        <v/>
      </c>
      <c r="H33" s="89" t="str">
        <f t="shared" si="7"/>
        <v/>
      </c>
      <c r="I33" s="89" t="e">
        <f t="shared" si="3"/>
        <v>#VALUE!</v>
      </c>
      <c r="J33" s="89">
        <f>SUM($H$18:$H33)</f>
        <v>0</v>
      </c>
    </row>
    <row r="34" spans="1:10">
      <c r="A34" s="86" t="str">
        <f t="shared" si="4"/>
        <v/>
      </c>
      <c r="B34" s="87" t="str">
        <f t="shared" si="0"/>
        <v/>
      </c>
      <c r="C34" s="89" t="str">
        <f t="shared" si="5"/>
        <v/>
      </c>
      <c r="D34" s="89" t="str">
        <f t="shared" si="8"/>
        <v/>
      </c>
      <c r="E34" s="90" t="e">
        <f t="shared" si="1"/>
        <v>#VALUE!</v>
      </c>
      <c r="F34" s="89" t="e">
        <f t="shared" si="2"/>
        <v>#VALUE!</v>
      </c>
      <c r="G34" s="89" t="str">
        <f t="shared" si="6"/>
        <v/>
      </c>
      <c r="H34" s="89" t="str">
        <f t="shared" si="7"/>
        <v/>
      </c>
      <c r="I34" s="89" t="e">
        <f t="shared" si="3"/>
        <v>#VALUE!</v>
      </c>
      <c r="J34" s="89">
        <f>SUM($H$18:$H34)</f>
        <v>0</v>
      </c>
    </row>
    <row r="35" spans="1:10">
      <c r="A35" s="86" t="str">
        <f t="shared" si="4"/>
        <v/>
      </c>
      <c r="B35" s="87" t="str">
        <f t="shared" si="0"/>
        <v/>
      </c>
      <c r="C35" s="89" t="str">
        <f t="shared" si="5"/>
        <v/>
      </c>
      <c r="D35" s="89" t="str">
        <f t="shared" si="8"/>
        <v/>
      </c>
      <c r="E35" s="90" t="e">
        <f t="shared" si="1"/>
        <v>#VALUE!</v>
      </c>
      <c r="F35" s="89" t="e">
        <f t="shared" si="2"/>
        <v>#VALUE!</v>
      </c>
      <c r="G35" s="89" t="str">
        <f t="shared" si="6"/>
        <v/>
      </c>
      <c r="H35" s="89" t="str">
        <f t="shared" si="7"/>
        <v/>
      </c>
      <c r="I35" s="89" t="e">
        <f t="shared" si="3"/>
        <v>#VALUE!</v>
      </c>
      <c r="J35" s="89">
        <f>SUM($H$18:$H35)</f>
        <v>0</v>
      </c>
    </row>
    <row r="36" spans="1:10">
      <c r="A36" s="86" t="str">
        <f t="shared" si="4"/>
        <v/>
      </c>
      <c r="B36" s="87" t="str">
        <f t="shared" si="0"/>
        <v/>
      </c>
      <c r="C36" s="89" t="str">
        <f t="shared" si="5"/>
        <v/>
      </c>
      <c r="D36" s="89" t="str">
        <f t="shared" si="8"/>
        <v/>
      </c>
      <c r="E36" s="90" t="e">
        <f t="shared" si="1"/>
        <v>#VALUE!</v>
      </c>
      <c r="F36" s="89" t="e">
        <f t="shared" si="2"/>
        <v>#VALUE!</v>
      </c>
      <c r="G36" s="89" t="str">
        <f t="shared" si="6"/>
        <v/>
      </c>
      <c r="H36" s="89" t="str">
        <f t="shared" si="7"/>
        <v/>
      </c>
      <c r="I36" s="89" t="e">
        <f t="shared" si="3"/>
        <v>#VALUE!</v>
      </c>
      <c r="J36" s="89">
        <f>SUM($H$18:$H36)</f>
        <v>0</v>
      </c>
    </row>
    <row r="37" spans="1:10">
      <c r="A37" s="86" t="str">
        <f t="shared" si="4"/>
        <v/>
      </c>
      <c r="B37" s="87" t="str">
        <f t="shared" si="0"/>
        <v/>
      </c>
      <c r="C37" s="89" t="str">
        <f t="shared" si="5"/>
        <v/>
      </c>
      <c r="D37" s="89" t="str">
        <f t="shared" si="8"/>
        <v/>
      </c>
      <c r="E37" s="90" t="e">
        <f t="shared" si="1"/>
        <v>#VALUE!</v>
      </c>
      <c r="F37" s="89" t="e">
        <f t="shared" si="2"/>
        <v>#VALUE!</v>
      </c>
      <c r="G37" s="89" t="str">
        <f t="shared" si="6"/>
        <v/>
      </c>
      <c r="H37" s="89" t="str">
        <f t="shared" si="7"/>
        <v/>
      </c>
      <c r="I37" s="89" t="e">
        <f t="shared" si="3"/>
        <v>#VALUE!</v>
      </c>
      <c r="J37" s="89">
        <f>SUM($H$18:$H37)</f>
        <v>0</v>
      </c>
    </row>
    <row r="38" spans="1:10">
      <c r="A38" s="86" t="str">
        <f t="shared" si="4"/>
        <v/>
      </c>
      <c r="B38" s="87" t="str">
        <f t="shared" si="0"/>
        <v/>
      </c>
      <c r="C38" s="89" t="str">
        <f t="shared" si="5"/>
        <v/>
      </c>
      <c r="D38" s="89" t="str">
        <f t="shared" si="8"/>
        <v/>
      </c>
      <c r="E38" s="90" t="e">
        <f t="shared" si="1"/>
        <v>#VALUE!</v>
      </c>
      <c r="F38" s="89" t="e">
        <f t="shared" si="2"/>
        <v>#VALUE!</v>
      </c>
      <c r="G38" s="89" t="str">
        <f t="shared" si="6"/>
        <v/>
      </c>
      <c r="H38" s="89" t="str">
        <f t="shared" si="7"/>
        <v/>
      </c>
      <c r="I38" s="89" t="e">
        <f t="shared" si="3"/>
        <v>#VALUE!</v>
      </c>
      <c r="J38" s="89">
        <f>SUM($H$18:$H38)</f>
        <v>0</v>
      </c>
    </row>
    <row r="39" spans="1:10">
      <c r="A39" s="86" t="str">
        <f t="shared" si="4"/>
        <v/>
      </c>
      <c r="B39" s="87" t="str">
        <f t="shared" si="0"/>
        <v/>
      </c>
      <c r="C39" s="89" t="str">
        <f t="shared" si="5"/>
        <v/>
      </c>
      <c r="D39" s="89" t="str">
        <f t="shared" si="8"/>
        <v/>
      </c>
      <c r="E39" s="90" t="e">
        <f t="shared" si="1"/>
        <v>#VALUE!</v>
      </c>
      <c r="F39" s="89" t="e">
        <f t="shared" si="2"/>
        <v>#VALUE!</v>
      </c>
      <c r="G39" s="89" t="str">
        <f t="shared" si="6"/>
        <v/>
      </c>
      <c r="H39" s="89" t="str">
        <f t="shared" si="7"/>
        <v/>
      </c>
      <c r="I39" s="89" t="e">
        <f t="shared" si="3"/>
        <v>#VALUE!</v>
      </c>
      <c r="J39" s="89">
        <f>SUM($H$18:$H39)</f>
        <v>0</v>
      </c>
    </row>
    <row r="40" spans="1:10">
      <c r="A40" s="86" t="str">
        <f t="shared" si="4"/>
        <v/>
      </c>
      <c r="B40" s="87" t="str">
        <f t="shared" si="0"/>
        <v/>
      </c>
      <c r="C40" s="89" t="str">
        <f t="shared" si="5"/>
        <v/>
      </c>
      <c r="D40" s="89" t="str">
        <f t="shared" si="8"/>
        <v/>
      </c>
      <c r="E40" s="90" t="e">
        <f t="shared" si="1"/>
        <v>#VALUE!</v>
      </c>
      <c r="F40" s="89" t="e">
        <f t="shared" si="2"/>
        <v>#VALUE!</v>
      </c>
      <c r="G40" s="89" t="str">
        <f t="shared" si="6"/>
        <v/>
      </c>
      <c r="H40" s="89" t="str">
        <f t="shared" si="7"/>
        <v/>
      </c>
      <c r="I40" s="89" t="e">
        <f t="shared" si="3"/>
        <v>#VALUE!</v>
      </c>
      <c r="J40" s="89">
        <f>SUM($H$18:$H40)</f>
        <v>0</v>
      </c>
    </row>
    <row r="41" spans="1:10">
      <c r="A41" s="86" t="str">
        <f t="shared" si="4"/>
        <v/>
      </c>
      <c r="B41" s="87" t="str">
        <f t="shared" si="0"/>
        <v/>
      </c>
      <c r="C41" s="89" t="str">
        <f t="shared" si="5"/>
        <v/>
      </c>
      <c r="D41" s="89" t="str">
        <f t="shared" si="8"/>
        <v/>
      </c>
      <c r="E41" s="90" t="e">
        <f t="shared" si="1"/>
        <v>#VALUE!</v>
      </c>
      <c r="F41" s="89" t="e">
        <f t="shared" si="2"/>
        <v>#VALUE!</v>
      </c>
      <c r="G41" s="89" t="str">
        <f t="shared" si="6"/>
        <v/>
      </c>
      <c r="H41" s="89" t="str">
        <f t="shared" si="7"/>
        <v/>
      </c>
      <c r="I41" s="89" t="e">
        <f t="shared" si="3"/>
        <v>#VALUE!</v>
      </c>
      <c r="J41" s="89">
        <f>SUM($H$18:$H41)</f>
        <v>0</v>
      </c>
    </row>
    <row r="42" spans="1:10">
      <c r="A42" s="86" t="str">
        <f t="shared" si="4"/>
        <v/>
      </c>
      <c r="B42" s="87" t="str">
        <f t="shared" si="0"/>
        <v/>
      </c>
      <c r="C42" s="89" t="str">
        <f t="shared" si="5"/>
        <v/>
      </c>
      <c r="D42" s="89" t="str">
        <f t="shared" si="8"/>
        <v/>
      </c>
      <c r="E42" s="90" t="e">
        <f t="shared" si="1"/>
        <v>#VALUE!</v>
      </c>
      <c r="F42" s="89" t="e">
        <f t="shared" si="2"/>
        <v>#VALUE!</v>
      </c>
      <c r="G42" s="89" t="str">
        <f t="shared" si="6"/>
        <v/>
      </c>
      <c r="H42" s="89" t="str">
        <f t="shared" si="7"/>
        <v/>
      </c>
      <c r="I42" s="89" t="e">
        <f t="shared" si="3"/>
        <v>#VALUE!</v>
      </c>
      <c r="J42" s="89">
        <f>SUM($H$18:$H42)</f>
        <v>0</v>
      </c>
    </row>
    <row r="43" spans="1:10">
      <c r="A43" s="86" t="str">
        <f t="shared" si="4"/>
        <v/>
      </c>
      <c r="B43" s="87" t="str">
        <f t="shared" si="0"/>
        <v/>
      </c>
      <c r="C43" s="89" t="str">
        <f t="shared" si="5"/>
        <v/>
      </c>
      <c r="D43" s="89" t="str">
        <f t="shared" si="8"/>
        <v/>
      </c>
      <c r="E43" s="90" t="e">
        <f t="shared" si="1"/>
        <v>#VALUE!</v>
      </c>
      <c r="F43" s="89" t="e">
        <f t="shared" si="2"/>
        <v>#VALUE!</v>
      </c>
      <c r="G43" s="89" t="str">
        <f t="shared" si="6"/>
        <v/>
      </c>
      <c r="H43" s="89" t="str">
        <f t="shared" si="7"/>
        <v/>
      </c>
      <c r="I43" s="89" t="e">
        <f t="shared" si="3"/>
        <v>#VALUE!</v>
      </c>
      <c r="J43" s="89">
        <f>SUM($H$18:$H43)</f>
        <v>0</v>
      </c>
    </row>
    <row r="44" spans="1:10">
      <c r="A44" s="86" t="str">
        <f t="shared" si="4"/>
        <v/>
      </c>
      <c r="B44" s="87" t="str">
        <f t="shared" si="0"/>
        <v/>
      </c>
      <c r="C44" s="89" t="str">
        <f t="shared" si="5"/>
        <v/>
      </c>
      <c r="D44" s="89" t="str">
        <f t="shared" si="8"/>
        <v/>
      </c>
      <c r="E44" s="90" t="e">
        <f t="shared" si="1"/>
        <v>#VALUE!</v>
      </c>
      <c r="F44" s="89" t="e">
        <f t="shared" si="2"/>
        <v>#VALUE!</v>
      </c>
      <c r="G44" s="89" t="str">
        <f t="shared" si="6"/>
        <v/>
      </c>
      <c r="H44" s="89" t="str">
        <f t="shared" si="7"/>
        <v/>
      </c>
      <c r="I44" s="89" t="e">
        <f t="shared" si="3"/>
        <v>#VALUE!</v>
      </c>
      <c r="J44" s="89">
        <f>SUM($H$18:$H44)</f>
        <v>0</v>
      </c>
    </row>
    <row r="45" spans="1:10">
      <c r="A45" s="86" t="str">
        <f t="shared" si="4"/>
        <v/>
      </c>
      <c r="B45" s="87" t="str">
        <f t="shared" si="0"/>
        <v/>
      </c>
      <c r="C45" s="89" t="str">
        <f t="shared" si="5"/>
        <v/>
      </c>
      <c r="D45" s="89" t="str">
        <f t="shared" si="8"/>
        <v/>
      </c>
      <c r="E45" s="90" t="e">
        <f t="shared" si="1"/>
        <v>#VALUE!</v>
      </c>
      <c r="F45" s="89" t="e">
        <f t="shared" si="2"/>
        <v>#VALUE!</v>
      </c>
      <c r="G45" s="89" t="str">
        <f t="shared" si="6"/>
        <v/>
      </c>
      <c r="H45" s="89" t="str">
        <f t="shared" si="7"/>
        <v/>
      </c>
      <c r="I45" s="89" t="e">
        <f t="shared" si="3"/>
        <v>#VALUE!</v>
      </c>
      <c r="J45" s="89">
        <f>SUM($H$18:$H45)</f>
        <v>0</v>
      </c>
    </row>
    <row r="46" spans="1:10">
      <c r="A46" s="86" t="str">
        <f t="shared" si="4"/>
        <v/>
      </c>
      <c r="B46" s="87" t="str">
        <f t="shared" si="0"/>
        <v/>
      </c>
      <c r="C46" s="89" t="str">
        <f t="shared" si="5"/>
        <v/>
      </c>
      <c r="D46" s="89" t="str">
        <f t="shared" si="8"/>
        <v/>
      </c>
      <c r="E46" s="90" t="e">
        <f t="shared" si="1"/>
        <v>#VALUE!</v>
      </c>
      <c r="F46" s="89" t="e">
        <f t="shared" si="2"/>
        <v>#VALUE!</v>
      </c>
      <c r="G46" s="89" t="str">
        <f t="shared" si="6"/>
        <v/>
      </c>
      <c r="H46" s="89" t="str">
        <f t="shared" si="7"/>
        <v/>
      </c>
      <c r="I46" s="89" t="e">
        <f t="shared" si="3"/>
        <v>#VALUE!</v>
      </c>
      <c r="J46" s="89">
        <f>SUM($H$18:$H46)</f>
        <v>0</v>
      </c>
    </row>
    <row r="47" spans="1:10">
      <c r="A47" s="86" t="str">
        <f t="shared" si="4"/>
        <v/>
      </c>
      <c r="B47" s="87" t="str">
        <f t="shared" si="0"/>
        <v/>
      </c>
      <c r="C47" s="89" t="str">
        <f t="shared" si="5"/>
        <v/>
      </c>
      <c r="D47" s="89" t="str">
        <f t="shared" si="8"/>
        <v/>
      </c>
      <c r="E47" s="90" t="e">
        <f t="shared" si="1"/>
        <v>#VALUE!</v>
      </c>
      <c r="F47" s="89" t="e">
        <f t="shared" si="2"/>
        <v>#VALUE!</v>
      </c>
      <c r="G47" s="89" t="str">
        <f t="shared" si="6"/>
        <v/>
      </c>
      <c r="H47" s="89" t="str">
        <f t="shared" si="7"/>
        <v/>
      </c>
      <c r="I47" s="89" t="e">
        <f t="shared" si="3"/>
        <v>#VALUE!</v>
      </c>
      <c r="J47" s="89">
        <f>SUM($H$18:$H47)</f>
        <v>0</v>
      </c>
    </row>
    <row r="48" spans="1:10">
      <c r="A48" s="144"/>
      <c r="B48" s="145"/>
      <c r="C48" s="146"/>
      <c r="D48" s="146"/>
      <c r="E48" s="147"/>
      <c r="F48" s="146"/>
      <c r="G48" s="146"/>
      <c r="H48" s="146"/>
      <c r="I48" s="146"/>
      <c r="J48" s="146"/>
    </row>
    <row r="49" spans="1:10">
      <c r="A49" s="144"/>
      <c r="B49" s="145"/>
      <c r="C49" s="146"/>
      <c r="D49" s="146"/>
      <c r="E49" s="147"/>
      <c r="F49" s="146"/>
      <c r="G49" s="146"/>
      <c r="H49" s="146"/>
      <c r="I49" s="146"/>
      <c r="J49" s="146"/>
    </row>
    <row r="50" spans="1:10">
      <c r="A50" s="144"/>
      <c r="B50" s="145"/>
      <c r="C50" s="146"/>
      <c r="D50" s="146"/>
      <c r="E50" s="147"/>
      <c r="F50" s="146"/>
      <c r="G50" s="146"/>
      <c r="H50" s="146"/>
      <c r="I50" s="146"/>
      <c r="J50" s="146"/>
    </row>
    <row r="51" spans="1:10">
      <c r="A51" s="144"/>
      <c r="B51" s="145"/>
      <c r="C51" s="146"/>
      <c r="D51" s="146"/>
      <c r="E51" s="147"/>
      <c r="F51" s="146"/>
      <c r="G51" s="146"/>
      <c r="H51" s="146"/>
      <c r="I51" s="146"/>
      <c r="J51" s="146"/>
    </row>
    <row r="52" spans="1:10">
      <c r="A52" s="144"/>
      <c r="B52" s="145"/>
      <c r="C52" s="146"/>
      <c r="D52" s="146"/>
      <c r="E52" s="147"/>
      <c r="F52" s="146"/>
      <c r="G52" s="146"/>
      <c r="H52" s="146"/>
      <c r="I52" s="146"/>
      <c r="J52" s="146"/>
    </row>
    <row r="53" spans="1:10">
      <c r="A53" s="144"/>
      <c r="B53" s="145"/>
      <c r="C53" s="146"/>
      <c r="D53" s="146"/>
      <c r="E53" s="147"/>
      <c r="F53" s="146"/>
      <c r="G53" s="146"/>
      <c r="H53" s="146"/>
      <c r="I53" s="146"/>
      <c r="J53" s="146"/>
    </row>
    <row r="54" spans="1:10">
      <c r="A54" s="144"/>
      <c r="B54" s="145"/>
      <c r="C54" s="146"/>
      <c r="D54" s="146"/>
      <c r="E54" s="147"/>
      <c r="F54" s="146"/>
      <c r="G54" s="146"/>
      <c r="H54" s="146"/>
      <c r="I54" s="146"/>
      <c r="J54" s="146"/>
    </row>
    <row r="55" spans="1:10">
      <c r="A55" s="144"/>
      <c r="B55" s="145"/>
      <c r="C55" s="146"/>
      <c r="D55" s="146"/>
      <c r="E55" s="147"/>
      <c r="F55" s="146"/>
      <c r="G55" s="146"/>
      <c r="H55" s="146"/>
      <c r="I55" s="146"/>
      <c r="J55" s="146"/>
    </row>
    <row r="56" spans="1:10">
      <c r="A56" s="144"/>
      <c r="B56" s="145"/>
      <c r="C56" s="146"/>
      <c r="D56" s="146"/>
      <c r="E56" s="147"/>
      <c r="F56" s="146"/>
      <c r="G56" s="146"/>
      <c r="H56" s="146"/>
      <c r="I56" s="146"/>
      <c r="J56" s="146"/>
    </row>
    <row r="57" spans="1:10">
      <c r="A57" s="144"/>
      <c r="B57" s="145"/>
      <c r="C57" s="146"/>
      <c r="D57" s="146"/>
      <c r="E57" s="147"/>
      <c r="F57" s="146"/>
      <c r="G57" s="146"/>
      <c r="H57" s="146"/>
      <c r="I57" s="146"/>
      <c r="J57" s="146"/>
    </row>
    <row r="58" spans="1:10">
      <c r="A58" s="144"/>
      <c r="B58" s="145"/>
      <c r="C58" s="146"/>
      <c r="D58" s="146"/>
      <c r="E58" s="147"/>
      <c r="F58" s="146"/>
      <c r="G58" s="146"/>
      <c r="H58" s="146"/>
      <c r="I58" s="146"/>
      <c r="J58" s="146"/>
    </row>
    <row r="59" spans="1:10">
      <c r="A59" s="144"/>
      <c r="B59" s="145"/>
      <c r="C59" s="146"/>
      <c r="D59" s="146"/>
      <c r="E59" s="147"/>
      <c r="F59" s="146"/>
      <c r="G59" s="146"/>
      <c r="H59" s="146"/>
      <c r="I59" s="146"/>
      <c r="J59" s="146"/>
    </row>
    <row r="60" spans="1:10">
      <c r="A60" s="144"/>
      <c r="B60" s="145"/>
      <c r="C60" s="146"/>
      <c r="D60" s="146"/>
      <c r="E60" s="147"/>
      <c r="F60" s="146"/>
      <c r="G60" s="146"/>
      <c r="H60" s="146"/>
      <c r="I60" s="146"/>
      <c r="J60" s="146"/>
    </row>
    <row r="61" spans="1:10">
      <c r="A61" s="144"/>
      <c r="B61" s="145"/>
      <c r="C61" s="146"/>
      <c r="D61" s="146"/>
      <c r="E61" s="147"/>
      <c r="F61" s="146"/>
      <c r="G61" s="146"/>
      <c r="H61" s="146"/>
      <c r="I61" s="146"/>
      <c r="J61" s="146"/>
    </row>
    <row r="62" spans="1:10">
      <c r="A62" s="144"/>
      <c r="B62" s="145"/>
      <c r="C62" s="146"/>
      <c r="D62" s="146"/>
      <c r="E62" s="147"/>
      <c r="F62" s="146"/>
      <c r="G62" s="146"/>
      <c r="H62" s="146"/>
      <c r="I62" s="146"/>
      <c r="J62" s="146"/>
    </row>
    <row r="63" spans="1:10">
      <c r="A63" s="144"/>
      <c r="B63" s="145"/>
      <c r="C63" s="146"/>
      <c r="D63" s="146"/>
      <c r="E63" s="147"/>
      <c r="F63" s="146"/>
      <c r="G63" s="146"/>
      <c r="H63" s="146"/>
      <c r="I63" s="146"/>
      <c r="J63" s="146"/>
    </row>
    <row r="64" spans="1:10">
      <c r="A64" s="144"/>
      <c r="B64" s="145"/>
      <c r="C64" s="146"/>
      <c r="D64" s="146"/>
      <c r="E64" s="147"/>
      <c r="F64" s="146"/>
      <c r="G64" s="146"/>
      <c r="H64" s="146"/>
      <c r="I64" s="146"/>
      <c r="J64" s="146"/>
    </row>
    <row r="65" spans="1:10">
      <c r="A65" s="144"/>
      <c r="B65" s="145"/>
      <c r="C65" s="146"/>
      <c r="D65" s="146"/>
      <c r="E65" s="147"/>
      <c r="F65" s="146"/>
      <c r="G65" s="146"/>
      <c r="H65" s="146"/>
      <c r="I65" s="146"/>
      <c r="J65" s="146"/>
    </row>
    <row r="66" spans="1:10">
      <c r="A66" s="144"/>
      <c r="B66" s="145"/>
      <c r="C66" s="146"/>
      <c r="D66" s="146"/>
      <c r="E66" s="147"/>
      <c r="F66" s="146"/>
      <c r="G66" s="146"/>
      <c r="H66" s="146"/>
      <c r="I66" s="146"/>
      <c r="J66" s="146"/>
    </row>
    <row r="67" spans="1:10">
      <c r="A67" s="144"/>
      <c r="B67" s="145"/>
      <c r="C67" s="146"/>
      <c r="D67" s="146"/>
      <c r="E67" s="147"/>
      <c r="F67" s="146"/>
      <c r="G67" s="146"/>
      <c r="H67" s="146"/>
      <c r="I67" s="146"/>
      <c r="J67" s="146"/>
    </row>
    <row r="68" spans="1:10">
      <c r="A68" s="144"/>
      <c r="B68" s="145"/>
      <c r="C68" s="146"/>
      <c r="D68" s="146"/>
      <c r="E68" s="147"/>
      <c r="F68" s="146"/>
      <c r="G68" s="146"/>
      <c r="H68" s="146"/>
      <c r="I68" s="146"/>
      <c r="J68" s="146"/>
    </row>
    <row r="69" spans="1:10">
      <c r="A69" s="144"/>
      <c r="B69" s="145"/>
      <c r="C69" s="146"/>
      <c r="D69" s="146"/>
      <c r="E69" s="147"/>
      <c r="F69" s="146"/>
      <c r="G69" s="146"/>
      <c r="H69" s="146"/>
      <c r="I69" s="146"/>
      <c r="J69" s="146"/>
    </row>
    <row r="70" spans="1:10">
      <c r="A70" s="144"/>
      <c r="B70" s="145"/>
      <c r="C70" s="146"/>
      <c r="D70" s="146"/>
      <c r="E70" s="147"/>
      <c r="F70" s="146"/>
      <c r="G70" s="146"/>
      <c r="H70" s="146"/>
      <c r="I70" s="146"/>
      <c r="J70" s="146"/>
    </row>
    <row r="71" spans="1:10">
      <c r="A71" s="144"/>
      <c r="B71" s="145"/>
      <c r="C71" s="146"/>
      <c r="D71" s="146"/>
      <c r="E71" s="147"/>
      <c r="F71" s="146"/>
      <c r="G71" s="146"/>
      <c r="H71" s="146"/>
      <c r="I71" s="146"/>
      <c r="J71" s="146"/>
    </row>
    <row r="72" spans="1:10">
      <c r="A72" s="144"/>
      <c r="B72" s="145"/>
      <c r="C72" s="146"/>
      <c r="D72" s="146"/>
      <c r="E72" s="147"/>
      <c r="F72" s="146"/>
      <c r="G72" s="146"/>
      <c r="H72" s="146"/>
      <c r="I72" s="146"/>
      <c r="J72" s="146"/>
    </row>
    <row r="73" spans="1:10">
      <c r="A73" s="144"/>
      <c r="B73" s="145"/>
      <c r="C73" s="146"/>
      <c r="D73" s="146"/>
      <c r="E73" s="147"/>
      <c r="F73" s="146"/>
      <c r="G73" s="146"/>
      <c r="H73" s="146"/>
      <c r="I73" s="146"/>
      <c r="J73" s="146"/>
    </row>
    <row r="74" spans="1:10">
      <c r="A74" s="144"/>
      <c r="B74" s="145"/>
      <c r="C74" s="146"/>
      <c r="D74" s="146"/>
      <c r="E74" s="147"/>
      <c r="F74" s="146"/>
      <c r="G74" s="146"/>
      <c r="H74" s="146"/>
      <c r="I74" s="146"/>
      <c r="J74" s="146"/>
    </row>
    <row r="75" spans="1:10">
      <c r="A75" s="144"/>
      <c r="B75" s="145"/>
      <c r="C75" s="146"/>
      <c r="D75" s="146"/>
      <c r="E75" s="147"/>
      <c r="F75" s="146"/>
      <c r="G75" s="146"/>
      <c r="H75" s="146"/>
      <c r="I75" s="146"/>
      <c r="J75" s="146"/>
    </row>
    <row r="76" spans="1:10">
      <c r="A76" s="144"/>
      <c r="B76" s="145"/>
      <c r="C76" s="146"/>
      <c r="D76" s="146"/>
      <c r="E76" s="147"/>
      <c r="F76" s="146"/>
      <c r="G76" s="146"/>
      <c r="H76" s="146"/>
      <c r="I76" s="146"/>
      <c r="J76" s="146"/>
    </row>
    <row r="77" spans="1:10">
      <c r="A77" s="144"/>
      <c r="B77" s="145"/>
      <c r="C77" s="146"/>
      <c r="D77" s="146"/>
      <c r="E77" s="147"/>
      <c r="F77" s="146"/>
      <c r="G77" s="146"/>
      <c r="H77" s="146"/>
      <c r="I77" s="146"/>
      <c r="J77" s="146"/>
    </row>
    <row r="78" spans="1:10">
      <c r="A78" s="144"/>
      <c r="B78" s="145"/>
      <c r="C78" s="146"/>
      <c r="D78" s="146"/>
      <c r="E78" s="147"/>
      <c r="F78" s="146"/>
      <c r="G78" s="146"/>
      <c r="H78" s="146"/>
      <c r="I78" s="146"/>
      <c r="J78" s="146"/>
    </row>
    <row r="79" spans="1:10">
      <c r="A79" s="144"/>
      <c r="B79" s="145"/>
      <c r="C79" s="146"/>
      <c r="D79" s="146"/>
      <c r="E79" s="147"/>
      <c r="F79" s="146"/>
      <c r="G79" s="146"/>
      <c r="H79" s="146"/>
      <c r="I79" s="146"/>
      <c r="J79" s="146"/>
    </row>
    <row r="80" spans="1:10">
      <c r="A80" s="144"/>
      <c r="B80" s="145"/>
      <c r="C80" s="146"/>
      <c r="D80" s="146"/>
      <c r="E80" s="147"/>
      <c r="F80" s="146"/>
      <c r="G80" s="146"/>
      <c r="H80" s="146"/>
      <c r="I80" s="146"/>
      <c r="J80" s="146"/>
    </row>
    <row r="81" spans="1:10">
      <c r="A81" s="144"/>
      <c r="B81" s="145"/>
      <c r="C81" s="146"/>
      <c r="D81" s="146"/>
      <c r="E81" s="147"/>
      <c r="F81" s="146"/>
      <c r="G81" s="146"/>
      <c r="H81" s="146"/>
      <c r="I81" s="146"/>
      <c r="J81" s="146"/>
    </row>
    <row r="82" spans="1:10">
      <c r="A82" s="144"/>
      <c r="B82" s="145"/>
      <c r="C82" s="146"/>
      <c r="D82" s="146"/>
      <c r="E82" s="147"/>
      <c r="F82" s="146"/>
      <c r="G82" s="146"/>
      <c r="H82" s="146"/>
      <c r="I82" s="146"/>
      <c r="J82" s="146"/>
    </row>
    <row r="83" spans="1:10">
      <c r="A83" s="144"/>
      <c r="B83" s="145"/>
      <c r="C83" s="146"/>
      <c r="D83" s="146"/>
      <c r="E83" s="147"/>
      <c r="F83" s="146"/>
      <c r="G83" s="146"/>
      <c r="H83" s="146"/>
      <c r="I83" s="146"/>
      <c r="J83" s="146"/>
    </row>
    <row r="84" spans="1:10">
      <c r="A84" s="144"/>
      <c r="B84" s="145"/>
      <c r="C84" s="146"/>
      <c r="D84" s="146"/>
      <c r="E84" s="147"/>
      <c r="F84" s="146"/>
      <c r="G84" s="146"/>
      <c r="H84" s="146"/>
      <c r="I84" s="146"/>
      <c r="J84" s="146"/>
    </row>
    <row r="85" spans="1:10">
      <c r="A85" s="144"/>
      <c r="B85" s="145"/>
      <c r="C85" s="146"/>
      <c r="D85" s="146"/>
      <c r="E85" s="147"/>
      <c r="F85" s="146"/>
      <c r="G85" s="146"/>
      <c r="H85" s="146"/>
      <c r="I85" s="146"/>
      <c r="J85" s="146"/>
    </row>
    <row r="86" spans="1:10">
      <c r="A86" s="144"/>
      <c r="B86" s="145"/>
      <c r="C86" s="146"/>
      <c r="D86" s="146"/>
      <c r="E86" s="147"/>
      <c r="F86" s="146"/>
      <c r="G86" s="146"/>
      <c r="H86" s="146"/>
      <c r="I86" s="146"/>
      <c r="J86" s="146"/>
    </row>
    <row r="87" spans="1:10">
      <c r="A87" s="144"/>
      <c r="B87" s="145"/>
      <c r="C87" s="146"/>
      <c r="D87" s="146"/>
      <c r="E87" s="147"/>
      <c r="F87" s="146"/>
      <c r="G87" s="146"/>
      <c r="H87" s="146"/>
      <c r="I87" s="146"/>
      <c r="J87" s="146"/>
    </row>
    <row r="88" spans="1:10">
      <c r="A88" s="144"/>
      <c r="B88" s="145"/>
      <c r="C88" s="146"/>
      <c r="D88" s="146"/>
      <c r="E88" s="147"/>
      <c r="F88" s="146"/>
      <c r="G88" s="146"/>
      <c r="H88" s="146"/>
      <c r="I88" s="146"/>
      <c r="J88" s="146"/>
    </row>
    <row r="89" spans="1:10">
      <c r="A89" s="144"/>
      <c r="B89" s="145"/>
      <c r="C89" s="146"/>
      <c r="D89" s="146"/>
      <c r="E89" s="147"/>
      <c r="F89" s="146"/>
      <c r="G89" s="146"/>
      <c r="H89" s="146"/>
      <c r="I89" s="146"/>
      <c r="J89" s="146"/>
    </row>
    <row r="90" spans="1:10">
      <c r="A90" s="144"/>
      <c r="B90" s="145"/>
      <c r="C90" s="146"/>
      <c r="D90" s="146"/>
      <c r="E90" s="147"/>
      <c r="F90" s="146"/>
      <c r="G90" s="146"/>
      <c r="H90" s="146"/>
      <c r="I90" s="146"/>
      <c r="J90" s="146"/>
    </row>
    <row r="91" spans="1:10">
      <c r="A91" s="144"/>
      <c r="B91" s="145"/>
      <c r="C91" s="146"/>
      <c r="D91" s="146"/>
      <c r="E91" s="147"/>
      <c r="F91" s="146"/>
      <c r="G91" s="146"/>
      <c r="H91" s="146"/>
      <c r="I91" s="146"/>
      <c r="J91" s="146"/>
    </row>
    <row r="92" spans="1:10">
      <c r="A92" s="144"/>
      <c r="B92" s="145"/>
      <c r="C92" s="146"/>
      <c r="D92" s="146"/>
      <c r="E92" s="147"/>
      <c r="F92" s="146"/>
      <c r="G92" s="146"/>
      <c r="H92" s="146"/>
      <c r="I92" s="146"/>
      <c r="J92" s="146"/>
    </row>
    <row r="93" spans="1:10">
      <c r="A93" s="144"/>
      <c r="B93" s="145"/>
      <c r="C93" s="146"/>
      <c r="D93" s="146"/>
      <c r="E93" s="147"/>
      <c r="F93" s="146"/>
      <c r="G93" s="146"/>
      <c r="H93" s="146"/>
      <c r="I93" s="146"/>
      <c r="J93" s="146"/>
    </row>
    <row r="94" spans="1:10">
      <c r="A94" s="144"/>
      <c r="B94" s="145"/>
      <c r="C94" s="146"/>
      <c r="D94" s="146"/>
      <c r="E94" s="147"/>
      <c r="F94" s="146"/>
      <c r="G94" s="146"/>
      <c r="H94" s="146"/>
      <c r="I94" s="146"/>
      <c r="J94" s="146"/>
    </row>
    <row r="95" spans="1:10">
      <c r="A95" s="144"/>
      <c r="B95" s="145"/>
      <c r="C95" s="146"/>
      <c r="D95" s="146"/>
      <c r="E95" s="147"/>
      <c r="F95" s="146"/>
      <c r="G95" s="146"/>
      <c r="H95" s="146"/>
      <c r="I95" s="146"/>
      <c r="J95" s="146"/>
    </row>
    <row r="96" spans="1:10">
      <c r="A96" s="144"/>
      <c r="B96" s="145"/>
      <c r="C96" s="146"/>
      <c r="D96" s="146"/>
      <c r="E96" s="147"/>
      <c r="F96" s="146"/>
      <c r="G96" s="146"/>
      <c r="H96" s="146"/>
      <c r="I96" s="146"/>
      <c r="J96" s="146"/>
    </row>
    <row r="97" spans="1:10">
      <c r="A97" s="144"/>
      <c r="B97" s="145"/>
      <c r="C97" s="146"/>
      <c r="D97" s="146"/>
      <c r="E97" s="147"/>
      <c r="F97" s="146"/>
      <c r="G97" s="146"/>
      <c r="H97" s="146"/>
      <c r="I97" s="146"/>
      <c r="J97" s="146"/>
    </row>
    <row r="98" spans="1:10">
      <c r="A98" s="144"/>
      <c r="B98" s="145"/>
      <c r="C98" s="146"/>
      <c r="D98" s="146"/>
      <c r="E98" s="147"/>
      <c r="F98" s="146"/>
      <c r="G98" s="146"/>
      <c r="H98" s="146"/>
      <c r="I98" s="146"/>
      <c r="J98" s="146"/>
    </row>
    <row r="99" spans="1:10">
      <c r="A99" s="144"/>
      <c r="B99" s="145"/>
      <c r="C99" s="146"/>
      <c r="D99" s="146"/>
      <c r="E99" s="147"/>
      <c r="F99" s="146"/>
      <c r="G99" s="146"/>
      <c r="H99" s="146"/>
      <c r="I99" s="146"/>
      <c r="J99" s="146"/>
    </row>
    <row r="100" spans="1:10">
      <c r="A100" s="144"/>
      <c r="B100" s="145"/>
      <c r="C100" s="146"/>
      <c r="D100" s="146"/>
      <c r="E100" s="147"/>
      <c r="F100" s="146"/>
      <c r="G100" s="146"/>
      <c r="H100" s="146"/>
      <c r="I100" s="146"/>
      <c r="J100" s="146"/>
    </row>
    <row r="101" spans="1:10">
      <c r="A101" s="144"/>
      <c r="B101" s="145"/>
      <c r="C101" s="146"/>
      <c r="D101" s="146"/>
      <c r="E101" s="147"/>
      <c r="F101" s="146"/>
      <c r="G101" s="146"/>
      <c r="H101" s="146"/>
      <c r="I101" s="146"/>
      <c r="J101" s="146"/>
    </row>
    <row r="102" spans="1:10">
      <c r="A102" s="144"/>
      <c r="B102" s="145"/>
      <c r="C102" s="146"/>
      <c r="D102" s="146"/>
      <c r="E102" s="147"/>
      <c r="F102" s="146"/>
      <c r="G102" s="146"/>
      <c r="H102" s="146"/>
      <c r="I102" s="146"/>
      <c r="J102" s="146"/>
    </row>
    <row r="103" spans="1:10">
      <c r="A103" s="144"/>
      <c r="B103" s="145"/>
      <c r="C103" s="146"/>
      <c r="D103" s="146"/>
      <c r="E103" s="147"/>
      <c r="F103" s="146"/>
      <c r="G103" s="146"/>
      <c r="H103" s="146"/>
      <c r="I103" s="146"/>
      <c r="J103" s="146"/>
    </row>
    <row r="104" spans="1:10">
      <c r="A104" s="144"/>
      <c r="B104" s="145"/>
      <c r="C104" s="146"/>
      <c r="D104" s="146"/>
      <c r="E104" s="147"/>
      <c r="F104" s="146"/>
      <c r="G104" s="146"/>
      <c r="H104" s="146"/>
      <c r="I104" s="146"/>
      <c r="J104" s="146"/>
    </row>
    <row r="105" spans="1:10">
      <c r="A105" s="144"/>
      <c r="B105" s="145"/>
      <c r="C105" s="146"/>
      <c r="D105" s="146"/>
      <c r="E105" s="147"/>
      <c r="F105" s="146"/>
      <c r="G105" s="146"/>
      <c r="H105" s="146"/>
      <c r="I105" s="146"/>
      <c r="J105" s="146"/>
    </row>
    <row r="106" spans="1:10">
      <c r="A106" s="144"/>
      <c r="B106" s="145"/>
      <c r="C106" s="146"/>
      <c r="D106" s="146"/>
      <c r="E106" s="147"/>
      <c r="F106" s="146"/>
      <c r="G106" s="146"/>
      <c r="H106" s="146"/>
      <c r="I106" s="146"/>
      <c r="J106" s="146"/>
    </row>
    <row r="107" spans="1:10">
      <c r="A107" s="144"/>
      <c r="B107" s="145"/>
      <c r="C107" s="146"/>
      <c r="D107" s="146"/>
      <c r="E107" s="147"/>
      <c r="F107" s="146"/>
      <c r="G107" s="146"/>
      <c r="H107" s="146"/>
      <c r="I107" s="146"/>
      <c r="J107" s="146"/>
    </row>
    <row r="108" spans="1:10">
      <c r="A108" s="144"/>
      <c r="B108" s="145"/>
      <c r="C108" s="146"/>
      <c r="D108" s="146"/>
      <c r="E108" s="147"/>
      <c r="F108" s="146"/>
      <c r="G108" s="146"/>
      <c r="H108" s="146"/>
      <c r="I108" s="146"/>
      <c r="J108" s="146"/>
    </row>
    <row r="109" spans="1:10">
      <c r="A109" s="144"/>
      <c r="B109" s="145"/>
      <c r="C109" s="146"/>
      <c r="D109" s="146"/>
      <c r="E109" s="147"/>
      <c r="F109" s="146"/>
      <c r="G109" s="146"/>
      <c r="H109" s="146"/>
      <c r="I109" s="146"/>
      <c r="J109" s="146"/>
    </row>
    <row r="110" spans="1:10">
      <c r="A110" s="144"/>
      <c r="B110" s="145"/>
      <c r="C110" s="146"/>
      <c r="D110" s="146"/>
      <c r="E110" s="147"/>
      <c r="F110" s="146"/>
      <c r="G110" s="146"/>
      <c r="H110" s="146"/>
      <c r="I110" s="146"/>
      <c r="J110" s="146"/>
    </row>
    <row r="111" spans="1:10">
      <c r="A111" s="144"/>
      <c r="B111" s="145"/>
      <c r="C111" s="146"/>
      <c r="D111" s="146"/>
      <c r="E111" s="147"/>
      <c r="F111" s="146"/>
      <c r="G111" s="146"/>
      <c r="H111" s="146"/>
      <c r="I111" s="146"/>
      <c r="J111" s="146"/>
    </row>
    <row r="112" spans="1:10">
      <c r="A112" s="144"/>
      <c r="B112" s="145"/>
      <c r="C112" s="146"/>
      <c r="D112" s="146"/>
      <c r="E112" s="147"/>
      <c r="F112" s="146"/>
      <c r="G112" s="146"/>
      <c r="H112" s="146"/>
      <c r="I112" s="146"/>
      <c r="J112" s="146"/>
    </row>
    <row r="113" spans="1:10">
      <c r="A113" s="144"/>
      <c r="B113" s="145"/>
      <c r="C113" s="146"/>
      <c r="D113" s="146"/>
      <c r="E113" s="147"/>
      <c r="F113" s="146"/>
      <c r="G113" s="146"/>
      <c r="H113" s="146"/>
      <c r="I113" s="146"/>
      <c r="J113" s="146"/>
    </row>
    <row r="114" spans="1:10">
      <c r="A114" s="144"/>
      <c r="B114" s="145"/>
      <c r="C114" s="146"/>
      <c r="D114" s="146"/>
      <c r="E114" s="147"/>
      <c r="F114" s="146"/>
      <c r="G114" s="146"/>
      <c r="H114" s="146"/>
      <c r="I114" s="146"/>
      <c r="J114" s="146"/>
    </row>
    <row r="115" spans="1:10">
      <c r="A115" s="144"/>
      <c r="B115" s="145"/>
      <c r="C115" s="146"/>
      <c r="D115" s="146"/>
      <c r="E115" s="147"/>
      <c r="F115" s="146"/>
      <c r="G115" s="146"/>
      <c r="H115" s="146"/>
      <c r="I115" s="146"/>
      <c r="J115" s="146"/>
    </row>
    <row r="116" spans="1:10">
      <c r="A116" s="144"/>
      <c r="B116" s="145"/>
      <c r="C116" s="146"/>
      <c r="D116" s="146"/>
      <c r="E116" s="147"/>
      <c r="F116" s="146"/>
      <c r="G116" s="146"/>
      <c r="H116" s="146"/>
      <c r="I116" s="146"/>
      <c r="J116" s="146"/>
    </row>
    <row r="117" spans="1:10">
      <c r="A117" s="144"/>
      <c r="B117" s="145"/>
      <c r="C117" s="146"/>
      <c r="D117" s="146"/>
      <c r="E117" s="147"/>
      <c r="F117" s="146"/>
      <c r="G117" s="146"/>
      <c r="H117" s="146"/>
      <c r="I117" s="146"/>
      <c r="J117" s="146"/>
    </row>
    <row r="118" spans="1:10">
      <c r="A118" s="144"/>
      <c r="B118" s="145"/>
      <c r="C118" s="146"/>
      <c r="D118" s="146"/>
      <c r="E118" s="147"/>
      <c r="F118" s="146"/>
      <c r="G118" s="146"/>
      <c r="H118" s="146"/>
      <c r="I118" s="146"/>
      <c r="J118" s="146"/>
    </row>
    <row r="119" spans="1:10">
      <c r="A119" s="144"/>
      <c r="B119" s="145"/>
      <c r="C119" s="146"/>
      <c r="D119" s="146"/>
      <c r="E119" s="147"/>
      <c r="F119" s="146"/>
      <c r="G119" s="146"/>
      <c r="H119" s="146"/>
      <c r="I119" s="146"/>
      <c r="J119" s="146"/>
    </row>
    <row r="120" spans="1:10">
      <c r="A120" s="144"/>
      <c r="B120" s="145"/>
      <c r="C120" s="146"/>
      <c r="D120" s="146"/>
      <c r="E120" s="147"/>
      <c r="F120" s="146"/>
      <c r="G120" s="146"/>
      <c r="H120" s="146"/>
      <c r="I120" s="146"/>
      <c r="J120" s="146"/>
    </row>
    <row r="121" spans="1:10">
      <c r="A121" s="144"/>
      <c r="B121" s="145"/>
      <c r="C121" s="146"/>
      <c r="D121" s="146"/>
      <c r="E121" s="147"/>
      <c r="F121" s="146"/>
      <c r="G121" s="146"/>
      <c r="H121" s="146"/>
      <c r="I121" s="146"/>
      <c r="J121" s="146"/>
    </row>
    <row r="122" spans="1:10">
      <c r="A122" s="144"/>
      <c r="B122" s="145"/>
      <c r="C122" s="146"/>
      <c r="D122" s="146"/>
      <c r="E122" s="147"/>
      <c r="F122" s="146"/>
      <c r="G122" s="146"/>
      <c r="H122" s="146"/>
      <c r="I122" s="146"/>
      <c r="J122" s="146"/>
    </row>
    <row r="123" spans="1:10">
      <c r="A123" s="144"/>
      <c r="B123" s="145"/>
      <c r="C123" s="146"/>
      <c r="D123" s="146"/>
      <c r="E123" s="147"/>
      <c r="F123" s="146"/>
      <c r="G123" s="146"/>
      <c r="H123" s="146"/>
      <c r="I123" s="146"/>
      <c r="J123" s="146"/>
    </row>
    <row r="124" spans="1:10">
      <c r="A124" s="144"/>
      <c r="B124" s="145"/>
      <c r="C124" s="146"/>
      <c r="D124" s="146"/>
      <c r="E124" s="147"/>
      <c r="F124" s="146"/>
      <c r="G124" s="146"/>
      <c r="H124" s="146"/>
      <c r="I124" s="146"/>
      <c r="J124" s="146"/>
    </row>
    <row r="125" spans="1:10">
      <c r="A125" s="144"/>
      <c r="B125" s="145"/>
      <c r="C125" s="146"/>
      <c r="D125" s="146"/>
      <c r="E125" s="147"/>
      <c r="F125" s="146"/>
      <c r="G125" s="146"/>
      <c r="H125" s="146"/>
      <c r="I125" s="146"/>
      <c r="J125" s="146"/>
    </row>
    <row r="126" spans="1:10">
      <c r="A126" s="144"/>
      <c r="B126" s="145"/>
      <c r="C126" s="146"/>
      <c r="D126" s="146"/>
      <c r="E126" s="147"/>
      <c r="F126" s="146"/>
      <c r="G126" s="146"/>
      <c r="H126" s="146"/>
      <c r="I126" s="146"/>
      <c r="J126" s="146"/>
    </row>
    <row r="127" spans="1:10">
      <c r="A127" s="144"/>
      <c r="B127" s="145"/>
      <c r="C127" s="146"/>
      <c r="D127" s="146"/>
      <c r="E127" s="147"/>
      <c r="F127" s="146"/>
      <c r="G127" s="146"/>
      <c r="H127" s="146"/>
      <c r="I127" s="146"/>
      <c r="J127" s="146"/>
    </row>
    <row r="128" spans="1:10">
      <c r="A128" s="144"/>
      <c r="B128" s="145"/>
      <c r="C128" s="146"/>
      <c r="D128" s="146"/>
      <c r="E128" s="147"/>
      <c r="F128" s="146"/>
      <c r="G128" s="146"/>
      <c r="H128" s="146"/>
      <c r="I128" s="146"/>
      <c r="J128" s="146"/>
    </row>
    <row r="129" spans="1:10">
      <c r="A129" s="144"/>
      <c r="B129" s="145"/>
      <c r="C129" s="146"/>
      <c r="D129" s="146"/>
      <c r="E129" s="147"/>
      <c r="F129" s="146"/>
      <c r="G129" s="146"/>
      <c r="H129" s="146"/>
      <c r="I129" s="146"/>
      <c r="J129" s="146"/>
    </row>
    <row r="130" spans="1:10">
      <c r="A130" s="144"/>
      <c r="B130" s="145"/>
      <c r="C130" s="146"/>
      <c r="D130" s="146"/>
      <c r="E130" s="147"/>
      <c r="F130" s="146"/>
      <c r="G130" s="146"/>
      <c r="H130" s="146"/>
      <c r="I130" s="146"/>
      <c r="J130" s="146"/>
    </row>
    <row r="131" spans="1:10">
      <c r="A131" s="144"/>
      <c r="B131" s="145"/>
      <c r="C131" s="146"/>
      <c r="D131" s="146"/>
      <c r="E131" s="147"/>
      <c r="F131" s="146"/>
      <c r="G131" s="146"/>
      <c r="H131" s="146"/>
      <c r="I131" s="146"/>
      <c r="J131" s="146"/>
    </row>
    <row r="132" spans="1:10">
      <c r="A132" s="144"/>
      <c r="B132" s="145"/>
      <c r="C132" s="146"/>
      <c r="D132" s="146"/>
      <c r="E132" s="147"/>
      <c r="F132" s="146"/>
      <c r="G132" s="146"/>
      <c r="H132" s="146"/>
      <c r="I132" s="146"/>
      <c r="J132" s="146"/>
    </row>
    <row r="133" spans="1:10">
      <c r="A133" s="144"/>
      <c r="B133" s="145"/>
      <c r="C133" s="146"/>
      <c r="D133" s="146"/>
      <c r="E133" s="147"/>
      <c r="F133" s="146"/>
      <c r="G133" s="146"/>
      <c r="H133" s="146"/>
      <c r="I133" s="146"/>
      <c r="J133" s="146"/>
    </row>
    <row r="134" spans="1:10">
      <c r="A134" s="144"/>
      <c r="B134" s="145"/>
      <c r="C134" s="146"/>
      <c r="D134" s="146"/>
      <c r="E134" s="147"/>
      <c r="F134" s="146"/>
      <c r="G134" s="146"/>
      <c r="H134" s="146"/>
      <c r="I134" s="146"/>
      <c r="J134" s="146"/>
    </row>
    <row r="135" spans="1:10">
      <c r="A135" s="144"/>
      <c r="B135" s="145"/>
      <c r="C135" s="146"/>
      <c r="D135" s="146"/>
      <c r="E135" s="147"/>
      <c r="F135" s="146"/>
      <c r="G135" s="146"/>
      <c r="H135" s="146"/>
      <c r="I135" s="146"/>
      <c r="J135" s="146"/>
    </row>
    <row r="136" spans="1:10">
      <c r="A136" s="144"/>
      <c r="B136" s="145"/>
      <c r="C136" s="146"/>
      <c r="D136" s="146"/>
      <c r="E136" s="147"/>
      <c r="F136" s="146"/>
      <c r="G136" s="146"/>
      <c r="H136" s="146"/>
      <c r="I136" s="146"/>
      <c r="J136" s="146"/>
    </row>
    <row r="137" spans="1:10">
      <c r="A137" s="144"/>
      <c r="B137" s="145"/>
      <c r="C137" s="146"/>
      <c r="D137" s="146"/>
      <c r="E137" s="147"/>
      <c r="F137" s="146"/>
      <c r="G137" s="146"/>
      <c r="H137" s="146"/>
      <c r="I137" s="146"/>
      <c r="J137" s="146"/>
    </row>
    <row r="138" spans="1:10">
      <c r="A138" s="10" t="str">
        <f t="shared" ref="A138:A146" si="9">IF(Values_Entered,A137+1,"")</f>
        <v/>
      </c>
      <c r="B138" s="11" t="str">
        <f t="shared" ref="B138:B145" si="10">IF(Pay_Num&lt;&gt;"",DATE(YEAR(Loan_Start),MONTH(Loan_Start)+(Pay_Num)*12/Num_Pmt_Per_Year,DAY(Loan_Start)),"")</f>
        <v/>
      </c>
      <c r="C138" s="12" t="str">
        <f t="shared" ref="C138:C146" si="11">IF(Pay_Num&lt;&gt;"",I137,"")</f>
        <v/>
      </c>
      <c r="D138" s="12" t="str">
        <f t="shared" ref="D138:D147" si="12">IF(Pay_Num&lt;&gt;"",Scheduled_Monthly_Payment,"")</f>
        <v/>
      </c>
      <c r="E138" s="13" t="e">
        <f t="shared" ref="E138:E145" si="13">IF(AND(Pay_Num&lt;&gt;"",Sched_Pay+Scheduled_Extra_Payments&lt;Beg_Bal),Scheduled_Extra_Payments,IF(AND(Pay_Num&lt;&gt;"",Beg_Bal-Sched_Pay&gt;0),Beg_Bal-Sched_Pay,IF(Pay_Num&lt;&gt;"",0,"")))</f>
        <v>#VALUE!</v>
      </c>
      <c r="F138" s="12" t="e">
        <f t="shared" ref="F138:F145" si="14">IF(AND(Pay_Num&lt;&gt;"",Sched_Pay+Extra_Pay&lt;Beg_Bal),Sched_Pay+Extra_Pay,IF(Pay_Num&lt;&gt;"",Beg_Bal,""))</f>
        <v>#VALUE!</v>
      </c>
      <c r="G138" s="12" t="str">
        <f t="shared" ref="G138:G146" si="15">IF(Pay_Num&lt;&gt;"",Total_Pay-Int,"")</f>
        <v/>
      </c>
      <c r="H138" s="12" t="str">
        <f t="shared" ref="H138:H146" si="16">IF(Pay_Num&lt;&gt;"",Beg_Bal*Interest_Rate/Num_Pmt_Per_Year,"")</f>
        <v/>
      </c>
      <c r="I138" s="12" t="e">
        <f t="shared" ref="I138:I145" si="17">IF(AND(Pay_Num&lt;&gt;"",Sched_Pay+Extra_Pay&lt;Beg_Bal),Beg_Bal-Princ,IF(Pay_Num&lt;&gt;"",0,""))</f>
        <v>#VALUE!</v>
      </c>
      <c r="J138" s="12">
        <f>SUM($H$18:$H138)</f>
        <v>0</v>
      </c>
    </row>
    <row r="139" spans="1:10">
      <c r="A139" s="10" t="str">
        <f t="shared" si="9"/>
        <v/>
      </c>
      <c r="B139" s="11" t="str">
        <f t="shared" si="10"/>
        <v/>
      </c>
      <c r="C139" s="12" t="str">
        <f t="shared" si="11"/>
        <v/>
      </c>
      <c r="D139" s="12" t="str">
        <f t="shared" si="12"/>
        <v/>
      </c>
      <c r="E139" s="13" t="e">
        <f t="shared" si="13"/>
        <v>#VALUE!</v>
      </c>
      <c r="F139" s="12" t="e">
        <f t="shared" si="14"/>
        <v>#VALUE!</v>
      </c>
      <c r="G139" s="12" t="str">
        <f t="shared" si="15"/>
        <v/>
      </c>
      <c r="H139" s="12" t="str">
        <f t="shared" si="16"/>
        <v/>
      </c>
      <c r="I139" s="12" t="e">
        <f t="shared" si="17"/>
        <v>#VALUE!</v>
      </c>
      <c r="J139" s="12">
        <f>SUM($H$18:$H139)</f>
        <v>0</v>
      </c>
    </row>
    <row r="140" spans="1:10">
      <c r="A140" s="10" t="str">
        <f t="shared" si="9"/>
        <v/>
      </c>
      <c r="B140" s="11" t="str">
        <f t="shared" si="10"/>
        <v/>
      </c>
      <c r="C140" s="12" t="str">
        <f t="shared" si="11"/>
        <v/>
      </c>
      <c r="D140" s="12" t="str">
        <f t="shared" si="12"/>
        <v/>
      </c>
      <c r="E140" s="13" t="e">
        <f t="shared" si="13"/>
        <v>#VALUE!</v>
      </c>
      <c r="F140" s="12" t="e">
        <f t="shared" si="14"/>
        <v>#VALUE!</v>
      </c>
      <c r="G140" s="12" t="str">
        <f t="shared" si="15"/>
        <v/>
      </c>
      <c r="H140" s="12" t="str">
        <f t="shared" si="16"/>
        <v/>
      </c>
      <c r="I140" s="12" t="e">
        <f t="shared" si="17"/>
        <v>#VALUE!</v>
      </c>
      <c r="J140" s="12">
        <f>SUM($H$18:$H140)</f>
        <v>0</v>
      </c>
    </row>
    <row r="141" spans="1:10">
      <c r="A141" s="10" t="str">
        <f t="shared" si="9"/>
        <v/>
      </c>
      <c r="B141" s="11" t="str">
        <f t="shared" si="10"/>
        <v/>
      </c>
      <c r="C141" s="12" t="str">
        <f t="shared" si="11"/>
        <v/>
      </c>
      <c r="D141" s="12" t="str">
        <f t="shared" si="12"/>
        <v/>
      </c>
      <c r="E141" s="13" t="e">
        <f t="shared" si="13"/>
        <v>#VALUE!</v>
      </c>
      <c r="F141" s="12" t="e">
        <f t="shared" si="14"/>
        <v>#VALUE!</v>
      </c>
      <c r="G141" s="12" t="str">
        <f t="shared" si="15"/>
        <v/>
      </c>
      <c r="H141" s="12" t="str">
        <f t="shared" si="16"/>
        <v/>
      </c>
      <c r="I141" s="12" t="e">
        <f t="shared" si="17"/>
        <v>#VALUE!</v>
      </c>
      <c r="J141" s="12">
        <f>SUM($H$18:$H141)</f>
        <v>0</v>
      </c>
    </row>
    <row r="142" spans="1:10">
      <c r="A142" s="10" t="str">
        <f t="shared" si="9"/>
        <v/>
      </c>
      <c r="B142" s="11" t="str">
        <f t="shared" si="10"/>
        <v/>
      </c>
      <c r="C142" s="12" t="str">
        <f t="shared" si="11"/>
        <v/>
      </c>
      <c r="D142" s="12" t="str">
        <f t="shared" si="12"/>
        <v/>
      </c>
      <c r="E142" s="13" t="e">
        <f t="shared" si="13"/>
        <v>#VALUE!</v>
      </c>
      <c r="F142" s="12" t="e">
        <f t="shared" si="14"/>
        <v>#VALUE!</v>
      </c>
      <c r="G142" s="12" t="str">
        <f t="shared" si="15"/>
        <v/>
      </c>
      <c r="H142" s="12" t="str">
        <f t="shared" si="16"/>
        <v/>
      </c>
      <c r="I142" s="12" t="e">
        <f t="shared" si="17"/>
        <v>#VALUE!</v>
      </c>
      <c r="J142" s="12">
        <f>SUM($H$18:$H142)</f>
        <v>0</v>
      </c>
    </row>
    <row r="143" spans="1:10">
      <c r="A143" s="10" t="str">
        <f t="shared" si="9"/>
        <v/>
      </c>
      <c r="B143" s="11" t="str">
        <f t="shared" si="10"/>
        <v/>
      </c>
      <c r="C143" s="12" t="str">
        <f t="shared" si="11"/>
        <v/>
      </c>
      <c r="D143" s="12" t="str">
        <f t="shared" si="12"/>
        <v/>
      </c>
      <c r="E143" s="13" t="e">
        <f t="shared" si="13"/>
        <v>#VALUE!</v>
      </c>
      <c r="F143" s="12" t="e">
        <f t="shared" si="14"/>
        <v>#VALUE!</v>
      </c>
      <c r="G143" s="12" t="str">
        <f t="shared" si="15"/>
        <v/>
      </c>
      <c r="H143" s="12" t="str">
        <f t="shared" si="16"/>
        <v/>
      </c>
      <c r="I143" s="12" t="e">
        <f t="shared" si="17"/>
        <v>#VALUE!</v>
      </c>
      <c r="J143" s="12">
        <f>SUM($H$18:$H143)</f>
        <v>0</v>
      </c>
    </row>
    <row r="144" spans="1:10">
      <c r="A144" s="10" t="str">
        <f t="shared" si="9"/>
        <v/>
      </c>
      <c r="B144" s="11" t="str">
        <f t="shared" si="10"/>
        <v/>
      </c>
      <c r="C144" s="12" t="str">
        <f t="shared" si="11"/>
        <v/>
      </c>
      <c r="D144" s="12" t="str">
        <f t="shared" si="12"/>
        <v/>
      </c>
      <c r="E144" s="13" t="e">
        <f t="shared" si="13"/>
        <v>#VALUE!</v>
      </c>
      <c r="F144" s="12" t="e">
        <f t="shared" si="14"/>
        <v>#VALUE!</v>
      </c>
      <c r="G144" s="12" t="str">
        <f t="shared" si="15"/>
        <v/>
      </c>
      <c r="H144" s="12" t="str">
        <f t="shared" si="16"/>
        <v/>
      </c>
      <c r="I144" s="12" t="e">
        <f t="shared" si="17"/>
        <v>#VALUE!</v>
      </c>
      <c r="J144" s="12">
        <f>SUM($H$18:$H144)</f>
        <v>0</v>
      </c>
    </row>
    <row r="145" spans="1:10">
      <c r="A145" s="10" t="str">
        <f t="shared" si="9"/>
        <v/>
      </c>
      <c r="B145" s="11" t="str">
        <f t="shared" si="10"/>
        <v/>
      </c>
      <c r="C145" s="12" t="str">
        <f t="shared" si="11"/>
        <v/>
      </c>
      <c r="D145" s="12" t="str">
        <f t="shared" si="12"/>
        <v/>
      </c>
      <c r="E145" s="13" t="e">
        <f t="shared" si="13"/>
        <v>#VALUE!</v>
      </c>
      <c r="F145" s="12" t="e">
        <f t="shared" si="14"/>
        <v>#VALUE!</v>
      </c>
      <c r="G145" s="12" t="str">
        <f t="shared" si="15"/>
        <v/>
      </c>
      <c r="H145" s="12" t="str">
        <f t="shared" si="16"/>
        <v/>
      </c>
      <c r="I145" s="12" t="e">
        <f t="shared" si="17"/>
        <v>#VALUE!</v>
      </c>
      <c r="J145" s="12">
        <f>SUM($H$18:$H145)</f>
        <v>0</v>
      </c>
    </row>
    <row r="146" spans="1:10">
      <c r="A146" s="10" t="str">
        <f t="shared" si="9"/>
        <v/>
      </c>
      <c r="B146" s="11" t="str">
        <f t="shared" ref="B146:B209" si="18">IF(Pay_Num&lt;&gt;"",DATE(YEAR(Loan_Start),MONTH(Loan_Start)+(Pay_Num)*12/Num_Pmt_Per_Year,DAY(Loan_Start)),"")</f>
        <v/>
      </c>
      <c r="C146" s="12" t="str">
        <f t="shared" si="11"/>
        <v/>
      </c>
      <c r="D146" s="12" t="str">
        <f t="shared" si="12"/>
        <v/>
      </c>
      <c r="E146" s="13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12" t="e">
        <f t="shared" ref="F146:F209" si="20">IF(AND(Pay_Num&lt;&gt;"",Sched_Pay+Extra_Pay&lt;Beg_Bal),Sched_Pay+Extra_Pay,IF(Pay_Num&lt;&gt;"",Beg_Bal,""))</f>
        <v>#VALUE!</v>
      </c>
      <c r="G146" s="12" t="str">
        <f t="shared" si="15"/>
        <v/>
      </c>
      <c r="H146" s="12" t="str">
        <f t="shared" si="16"/>
        <v/>
      </c>
      <c r="I146" s="12" t="e">
        <f t="shared" ref="I146:I209" si="21">IF(AND(Pay_Num&lt;&gt;"",Sched_Pay+Extra_Pay&lt;Beg_Bal),Beg_Bal-Princ,IF(Pay_Num&lt;&gt;"",0,""))</f>
        <v>#VALUE!</v>
      </c>
      <c r="J146" s="12">
        <f>SUM($H$18:$H146)</f>
        <v>0</v>
      </c>
    </row>
    <row r="147" spans="1:10">
      <c r="A147" s="10" t="str">
        <f t="shared" ref="A147:A210" si="22">IF(Values_Entered,A146+1,"")</f>
        <v/>
      </c>
      <c r="B147" s="11" t="str">
        <f t="shared" si="18"/>
        <v/>
      </c>
      <c r="C147" s="12" t="str">
        <f t="shared" ref="C147:C210" si="23">IF(Pay_Num&lt;&gt;"",I146,"")</f>
        <v/>
      </c>
      <c r="D147" s="12" t="str">
        <f t="shared" si="12"/>
        <v/>
      </c>
      <c r="E147" s="13" t="e">
        <f t="shared" si="19"/>
        <v>#VALUE!</v>
      </c>
      <c r="F147" s="12" t="e">
        <f t="shared" si="20"/>
        <v>#VALUE!</v>
      </c>
      <c r="G147" s="12" t="str">
        <f t="shared" ref="G147:G210" si="24">IF(Pay_Num&lt;&gt;"",Total_Pay-Int,"")</f>
        <v/>
      </c>
      <c r="H147" s="12" t="str">
        <f t="shared" ref="H147:H210" si="25">IF(Pay_Num&lt;&gt;"",Beg_Bal*Interest_Rate/Num_Pmt_Per_Year,"")</f>
        <v/>
      </c>
      <c r="I147" s="12" t="e">
        <f t="shared" si="21"/>
        <v>#VALUE!</v>
      </c>
      <c r="J147" s="12">
        <f>SUM($H$18:$H147)</f>
        <v>0</v>
      </c>
    </row>
    <row r="148" spans="1:10">
      <c r="A148" s="10" t="str">
        <f t="shared" si="22"/>
        <v/>
      </c>
      <c r="B148" s="11" t="str">
        <f t="shared" si="18"/>
        <v/>
      </c>
      <c r="C148" s="12" t="str">
        <f t="shared" si="23"/>
        <v/>
      </c>
      <c r="D148" s="12" t="str">
        <f t="shared" ref="D148:D211" si="26">IF(Pay_Num&lt;&gt;"",Scheduled_Monthly_Payment,"")</f>
        <v/>
      </c>
      <c r="E148" s="13" t="e">
        <f t="shared" si="19"/>
        <v>#VALUE!</v>
      </c>
      <c r="F148" s="12" t="e">
        <f t="shared" si="20"/>
        <v>#VALUE!</v>
      </c>
      <c r="G148" s="12" t="str">
        <f t="shared" si="24"/>
        <v/>
      </c>
      <c r="H148" s="12" t="str">
        <f t="shared" si="25"/>
        <v/>
      </c>
      <c r="I148" s="12" t="e">
        <f t="shared" si="21"/>
        <v>#VALUE!</v>
      </c>
      <c r="J148" s="12">
        <f>SUM($H$18:$H148)</f>
        <v>0</v>
      </c>
    </row>
    <row r="149" spans="1:10">
      <c r="A149" s="10" t="str">
        <f t="shared" si="22"/>
        <v/>
      </c>
      <c r="B149" s="11" t="str">
        <f t="shared" si="18"/>
        <v/>
      </c>
      <c r="C149" s="12" t="str">
        <f t="shared" si="23"/>
        <v/>
      </c>
      <c r="D149" s="12" t="str">
        <f t="shared" si="26"/>
        <v/>
      </c>
      <c r="E149" s="13" t="e">
        <f t="shared" si="19"/>
        <v>#VALUE!</v>
      </c>
      <c r="F149" s="12" t="e">
        <f t="shared" si="20"/>
        <v>#VALUE!</v>
      </c>
      <c r="G149" s="12" t="str">
        <f t="shared" si="24"/>
        <v/>
      </c>
      <c r="H149" s="12" t="str">
        <f t="shared" si="25"/>
        <v/>
      </c>
      <c r="I149" s="12" t="e">
        <f t="shared" si="21"/>
        <v>#VALUE!</v>
      </c>
      <c r="J149" s="12">
        <f>SUM($H$18:$H149)</f>
        <v>0</v>
      </c>
    </row>
    <row r="150" spans="1:10">
      <c r="A150" s="10" t="str">
        <f t="shared" si="22"/>
        <v/>
      </c>
      <c r="B150" s="11" t="str">
        <f t="shared" si="18"/>
        <v/>
      </c>
      <c r="C150" s="12" t="str">
        <f t="shared" si="23"/>
        <v/>
      </c>
      <c r="D150" s="12" t="str">
        <f t="shared" si="26"/>
        <v/>
      </c>
      <c r="E150" s="13" t="e">
        <f t="shared" si="19"/>
        <v>#VALUE!</v>
      </c>
      <c r="F150" s="12" t="e">
        <f t="shared" si="20"/>
        <v>#VALUE!</v>
      </c>
      <c r="G150" s="12" t="str">
        <f t="shared" si="24"/>
        <v/>
      </c>
      <c r="H150" s="12" t="str">
        <f t="shared" si="25"/>
        <v/>
      </c>
      <c r="I150" s="12" t="e">
        <f t="shared" si="21"/>
        <v>#VALUE!</v>
      </c>
      <c r="J150" s="12">
        <f>SUM($H$18:$H150)</f>
        <v>0</v>
      </c>
    </row>
    <row r="151" spans="1:10">
      <c r="A151" s="10" t="str">
        <f t="shared" si="22"/>
        <v/>
      </c>
      <c r="B151" s="11" t="str">
        <f t="shared" si="18"/>
        <v/>
      </c>
      <c r="C151" s="12" t="str">
        <f t="shared" si="23"/>
        <v/>
      </c>
      <c r="D151" s="12" t="str">
        <f t="shared" si="26"/>
        <v/>
      </c>
      <c r="E151" s="13" t="e">
        <f t="shared" si="19"/>
        <v>#VALUE!</v>
      </c>
      <c r="F151" s="12" t="e">
        <f t="shared" si="20"/>
        <v>#VALUE!</v>
      </c>
      <c r="G151" s="12" t="str">
        <f t="shared" si="24"/>
        <v/>
      </c>
      <c r="H151" s="12" t="str">
        <f t="shared" si="25"/>
        <v/>
      </c>
      <c r="I151" s="12" t="e">
        <f t="shared" si="21"/>
        <v>#VALUE!</v>
      </c>
      <c r="J151" s="12">
        <f>SUM($H$18:$H151)</f>
        <v>0</v>
      </c>
    </row>
    <row r="152" spans="1:10">
      <c r="A152" s="10" t="str">
        <f t="shared" si="22"/>
        <v/>
      </c>
      <c r="B152" s="11" t="str">
        <f t="shared" si="18"/>
        <v/>
      </c>
      <c r="C152" s="12" t="str">
        <f t="shared" si="23"/>
        <v/>
      </c>
      <c r="D152" s="12" t="str">
        <f t="shared" si="26"/>
        <v/>
      </c>
      <c r="E152" s="13" t="e">
        <f t="shared" si="19"/>
        <v>#VALUE!</v>
      </c>
      <c r="F152" s="12" t="e">
        <f t="shared" si="20"/>
        <v>#VALUE!</v>
      </c>
      <c r="G152" s="12" t="str">
        <f t="shared" si="24"/>
        <v/>
      </c>
      <c r="H152" s="12" t="str">
        <f t="shared" si="25"/>
        <v/>
      </c>
      <c r="I152" s="12" t="e">
        <f t="shared" si="21"/>
        <v>#VALUE!</v>
      </c>
      <c r="J152" s="12">
        <f>SUM($H$18:$H152)</f>
        <v>0</v>
      </c>
    </row>
    <row r="153" spans="1:10">
      <c r="A153" s="10" t="str">
        <f t="shared" si="22"/>
        <v/>
      </c>
      <c r="B153" s="11" t="str">
        <f t="shared" si="18"/>
        <v/>
      </c>
      <c r="C153" s="12" t="str">
        <f t="shared" si="23"/>
        <v/>
      </c>
      <c r="D153" s="12" t="str">
        <f t="shared" si="26"/>
        <v/>
      </c>
      <c r="E153" s="13" t="e">
        <f t="shared" si="19"/>
        <v>#VALUE!</v>
      </c>
      <c r="F153" s="12" t="e">
        <f t="shared" si="20"/>
        <v>#VALUE!</v>
      </c>
      <c r="G153" s="12" t="str">
        <f t="shared" si="24"/>
        <v/>
      </c>
      <c r="H153" s="12" t="str">
        <f t="shared" si="25"/>
        <v/>
      </c>
      <c r="I153" s="12" t="e">
        <f t="shared" si="21"/>
        <v>#VALUE!</v>
      </c>
      <c r="J153" s="12">
        <f>SUM($H$18:$H153)</f>
        <v>0</v>
      </c>
    </row>
    <row r="154" spans="1:10">
      <c r="A154" s="10" t="str">
        <f t="shared" si="22"/>
        <v/>
      </c>
      <c r="B154" s="11" t="str">
        <f t="shared" si="18"/>
        <v/>
      </c>
      <c r="C154" s="12" t="str">
        <f t="shared" si="23"/>
        <v/>
      </c>
      <c r="D154" s="12" t="str">
        <f t="shared" si="26"/>
        <v/>
      </c>
      <c r="E154" s="13" t="e">
        <f t="shared" si="19"/>
        <v>#VALUE!</v>
      </c>
      <c r="F154" s="12" t="e">
        <f t="shared" si="20"/>
        <v>#VALUE!</v>
      </c>
      <c r="G154" s="12" t="str">
        <f t="shared" si="24"/>
        <v/>
      </c>
      <c r="H154" s="12" t="str">
        <f t="shared" si="25"/>
        <v/>
      </c>
      <c r="I154" s="12" t="e">
        <f t="shared" si="21"/>
        <v>#VALUE!</v>
      </c>
      <c r="J154" s="12">
        <f>SUM($H$18:$H154)</f>
        <v>0</v>
      </c>
    </row>
    <row r="155" spans="1:10">
      <c r="A155" s="10" t="str">
        <f t="shared" si="22"/>
        <v/>
      </c>
      <c r="B155" s="11" t="str">
        <f t="shared" si="18"/>
        <v/>
      </c>
      <c r="C155" s="12" t="str">
        <f t="shared" si="23"/>
        <v/>
      </c>
      <c r="D155" s="12" t="str">
        <f t="shared" si="26"/>
        <v/>
      </c>
      <c r="E155" s="13" t="e">
        <f t="shared" si="19"/>
        <v>#VALUE!</v>
      </c>
      <c r="F155" s="12" t="e">
        <f t="shared" si="20"/>
        <v>#VALUE!</v>
      </c>
      <c r="G155" s="12" t="str">
        <f t="shared" si="24"/>
        <v/>
      </c>
      <c r="H155" s="12" t="str">
        <f t="shared" si="25"/>
        <v/>
      </c>
      <c r="I155" s="12" t="e">
        <f t="shared" si="21"/>
        <v>#VALUE!</v>
      </c>
      <c r="J155" s="12">
        <f>SUM($H$18:$H155)</f>
        <v>0</v>
      </c>
    </row>
    <row r="156" spans="1:10">
      <c r="A156" s="10" t="str">
        <f t="shared" si="22"/>
        <v/>
      </c>
      <c r="B156" s="11" t="str">
        <f t="shared" si="18"/>
        <v/>
      </c>
      <c r="C156" s="12" t="str">
        <f t="shared" si="23"/>
        <v/>
      </c>
      <c r="D156" s="12" t="str">
        <f t="shared" si="26"/>
        <v/>
      </c>
      <c r="E156" s="13" t="e">
        <f t="shared" si="19"/>
        <v>#VALUE!</v>
      </c>
      <c r="F156" s="12" t="e">
        <f t="shared" si="20"/>
        <v>#VALUE!</v>
      </c>
      <c r="G156" s="12" t="str">
        <f t="shared" si="24"/>
        <v/>
      </c>
      <c r="H156" s="12" t="str">
        <f t="shared" si="25"/>
        <v/>
      </c>
      <c r="I156" s="12" t="e">
        <f t="shared" si="21"/>
        <v>#VALUE!</v>
      </c>
      <c r="J156" s="12">
        <f>SUM($H$18:$H156)</f>
        <v>0</v>
      </c>
    </row>
    <row r="157" spans="1:10">
      <c r="A157" s="10" t="str">
        <f t="shared" si="22"/>
        <v/>
      </c>
      <c r="B157" s="11" t="str">
        <f t="shared" si="18"/>
        <v/>
      </c>
      <c r="C157" s="12" t="str">
        <f t="shared" si="23"/>
        <v/>
      </c>
      <c r="D157" s="12" t="str">
        <f t="shared" si="26"/>
        <v/>
      </c>
      <c r="E157" s="13" t="e">
        <f t="shared" si="19"/>
        <v>#VALUE!</v>
      </c>
      <c r="F157" s="12" t="e">
        <f t="shared" si="20"/>
        <v>#VALUE!</v>
      </c>
      <c r="G157" s="12" t="str">
        <f t="shared" si="24"/>
        <v/>
      </c>
      <c r="H157" s="12" t="str">
        <f t="shared" si="25"/>
        <v/>
      </c>
      <c r="I157" s="12" t="e">
        <f t="shared" si="21"/>
        <v>#VALUE!</v>
      </c>
      <c r="J157" s="12">
        <f>SUM($H$18:$H157)</f>
        <v>0</v>
      </c>
    </row>
    <row r="158" spans="1:10">
      <c r="A158" s="10" t="str">
        <f t="shared" si="22"/>
        <v/>
      </c>
      <c r="B158" s="11" t="str">
        <f t="shared" si="18"/>
        <v/>
      </c>
      <c r="C158" s="12" t="str">
        <f t="shared" si="23"/>
        <v/>
      </c>
      <c r="D158" s="12" t="str">
        <f t="shared" si="26"/>
        <v/>
      </c>
      <c r="E158" s="13" t="e">
        <f t="shared" si="19"/>
        <v>#VALUE!</v>
      </c>
      <c r="F158" s="12" t="e">
        <f t="shared" si="20"/>
        <v>#VALUE!</v>
      </c>
      <c r="G158" s="12" t="str">
        <f t="shared" si="24"/>
        <v/>
      </c>
      <c r="H158" s="12" t="str">
        <f t="shared" si="25"/>
        <v/>
      </c>
      <c r="I158" s="12" t="e">
        <f t="shared" si="21"/>
        <v>#VALUE!</v>
      </c>
      <c r="J158" s="12">
        <f>SUM($H$18:$H158)</f>
        <v>0</v>
      </c>
    </row>
    <row r="159" spans="1:10">
      <c r="A159" s="10" t="str">
        <f t="shared" si="22"/>
        <v/>
      </c>
      <c r="B159" s="11" t="str">
        <f t="shared" si="18"/>
        <v/>
      </c>
      <c r="C159" s="12" t="str">
        <f t="shared" si="23"/>
        <v/>
      </c>
      <c r="D159" s="12" t="str">
        <f t="shared" si="26"/>
        <v/>
      </c>
      <c r="E159" s="13" t="e">
        <f t="shared" si="19"/>
        <v>#VALUE!</v>
      </c>
      <c r="F159" s="12" t="e">
        <f t="shared" si="20"/>
        <v>#VALUE!</v>
      </c>
      <c r="G159" s="12" t="str">
        <f t="shared" si="24"/>
        <v/>
      </c>
      <c r="H159" s="12" t="str">
        <f t="shared" si="25"/>
        <v/>
      </c>
      <c r="I159" s="12" t="e">
        <f t="shared" si="21"/>
        <v>#VALUE!</v>
      </c>
      <c r="J159" s="12">
        <f>SUM($H$18:$H159)</f>
        <v>0</v>
      </c>
    </row>
    <row r="160" spans="1:10">
      <c r="A160" s="10" t="str">
        <f t="shared" si="22"/>
        <v/>
      </c>
      <c r="B160" s="11" t="str">
        <f t="shared" si="18"/>
        <v/>
      </c>
      <c r="C160" s="12" t="str">
        <f t="shared" si="23"/>
        <v/>
      </c>
      <c r="D160" s="12" t="str">
        <f t="shared" si="26"/>
        <v/>
      </c>
      <c r="E160" s="13" t="e">
        <f t="shared" si="19"/>
        <v>#VALUE!</v>
      </c>
      <c r="F160" s="12" t="e">
        <f t="shared" si="20"/>
        <v>#VALUE!</v>
      </c>
      <c r="G160" s="12" t="str">
        <f t="shared" si="24"/>
        <v/>
      </c>
      <c r="H160" s="12" t="str">
        <f t="shared" si="25"/>
        <v/>
      </c>
      <c r="I160" s="12" t="e">
        <f t="shared" si="21"/>
        <v>#VALUE!</v>
      </c>
      <c r="J160" s="12">
        <f>SUM($H$18:$H160)</f>
        <v>0</v>
      </c>
    </row>
    <row r="161" spans="1:10">
      <c r="A161" s="10" t="str">
        <f t="shared" si="22"/>
        <v/>
      </c>
      <c r="B161" s="11" t="str">
        <f t="shared" si="18"/>
        <v/>
      </c>
      <c r="C161" s="12" t="str">
        <f t="shared" si="23"/>
        <v/>
      </c>
      <c r="D161" s="12" t="str">
        <f t="shared" si="26"/>
        <v/>
      </c>
      <c r="E161" s="13" t="e">
        <f t="shared" si="19"/>
        <v>#VALUE!</v>
      </c>
      <c r="F161" s="12" t="e">
        <f t="shared" si="20"/>
        <v>#VALUE!</v>
      </c>
      <c r="G161" s="12" t="str">
        <f t="shared" si="24"/>
        <v/>
      </c>
      <c r="H161" s="12" t="str">
        <f t="shared" si="25"/>
        <v/>
      </c>
      <c r="I161" s="12" t="e">
        <f t="shared" si="21"/>
        <v>#VALUE!</v>
      </c>
      <c r="J161" s="12">
        <f>SUM($H$18:$H161)</f>
        <v>0</v>
      </c>
    </row>
    <row r="162" spans="1:10">
      <c r="A162" s="10" t="str">
        <f t="shared" si="22"/>
        <v/>
      </c>
      <c r="B162" s="11" t="str">
        <f t="shared" si="18"/>
        <v/>
      </c>
      <c r="C162" s="12" t="str">
        <f t="shared" si="23"/>
        <v/>
      </c>
      <c r="D162" s="12" t="str">
        <f t="shared" si="26"/>
        <v/>
      </c>
      <c r="E162" s="13" t="e">
        <f t="shared" si="19"/>
        <v>#VALUE!</v>
      </c>
      <c r="F162" s="12" t="e">
        <f t="shared" si="20"/>
        <v>#VALUE!</v>
      </c>
      <c r="G162" s="12" t="str">
        <f t="shared" si="24"/>
        <v/>
      </c>
      <c r="H162" s="12" t="str">
        <f t="shared" si="25"/>
        <v/>
      </c>
      <c r="I162" s="12" t="e">
        <f t="shared" si="21"/>
        <v>#VALUE!</v>
      </c>
      <c r="J162" s="12">
        <f>SUM($H$18:$H162)</f>
        <v>0</v>
      </c>
    </row>
    <row r="163" spans="1:10">
      <c r="A163" s="10" t="str">
        <f t="shared" si="22"/>
        <v/>
      </c>
      <c r="B163" s="11" t="str">
        <f t="shared" si="18"/>
        <v/>
      </c>
      <c r="C163" s="12" t="str">
        <f t="shared" si="23"/>
        <v/>
      </c>
      <c r="D163" s="12" t="str">
        <f t="shared" si="26"/>
        <v/>
      </c>
      <c r="E163" s="13" t="e">
        <f t="shared" si="19"/>
        <v>#VALUE!</v>
      </c>
      <c r="F163" s="12" t="e">
        <f t="shared" si="20"/>
        <v>#VALUE!</v>
      </c>
      <c r="G163" s="12" t="str">
        <f t="shared" si="24"/>
        <v/>
      </c>
      <c r="H163" s="12" t="str">
        <f t="shared" si="25"/>
        <v/>
      </c>
      <c r="I163" s="12" t="e">
        <f t="shared" si="21"/>
        <v>#VALUE!</v>
      </c>
      <c r="J163" s="12">
        <f>SUM($H$18:$H163)</f>
        <v>0</v>
      </c>
    </row>
    <row r="164" spans="1:10">
      <c r="A164" s="10" t="str">
        <f t="shared" si="22"/>
        <v/>
      </c>
      <c r="B164" s="11" t="str">
        <f t="shared" si="18"/>
        <v/>
      </c>
      <c r="C164" s="12" t="str">
        <f t="shared" si="23"/>
        <v/>
      </c>
      <c r="D164" s="12" t="str">
        <f t="shared" si="26"/>
        <v/>
      </c>
      <c r="E164" s="13" t="e">
        <f t="shared" si="19"/>
        <v>#VALUE!</v>
      </c>
      <c r="F164" s="12" t="e">
        <f t="shared" si="20"/>
        <v>#VALUE!</v>
      </c>
      <c r="G164" s="12" t="str">
        <f t="shared" si="24"/>
        <v/>
      </c>
      <c r="H164" s="12" t="str">
        <f t="shared" si="25"/>
        <v/>
      </c>
      <c r="I164" s="12" t="e">
        <f t="shared" si="21"/>
        <v>#VALUE!</v>
      </c>
      <c r="J164" s="12">
        <f>SUM($H$18:$H164)</f>
        <v>0</v>
      </c>
    </row>
    <row r="165" spans="1:10">
      <c r="A165" s="10" t="str">
        <f t="shared" si="22"/>
        <v/>
      </c>
      <c r="B165" s="11" t="str">
        <f t="shared" si="18"/>
        <v/>
      </c>
      <c r="C165" s="12" t="str">
        <f t="shared" si="23"/>
        <v/>
      </c>
      <c r="D165" s="12" t="str">
        <f t="shared" si="26"/>
        <v/>
      </c>
      <c r="E165" s="13" t="e">
        <f t="shared" si="19"/>
        <v>#VALUE!</v>
      </c>
      <c r="F165" s="12" t="e">
        <f t="shared" si="20"/>
        <v>#VALUE!</v>
      </c>
      <c r="G165" s="12" t="str">
        <f t="shared" si="24"/>
        <v/>
      </c>
      <c r="H165" s="12" t="str">
        <f t="shared" si="25"/>
        <v/>
      </c>
      <c r="I165" s="12" t="e">
        <f t="shared" si="21"/>
        <v>#VALUE!</v>
      </c>
      <c r="J165" s="12">
        <f>SUM($H$18:$H165)</f>
        <v>0</v>
      </c>
    </row>
    <row r="166" spans="1:10">
      <c r="A166" s="10" t="str">
        <f t="shared" si="22"/>
        <v/>
      </c>
      <c r="B166" s="11" t="str">
        <f t="shared" si="18"/>
        <v/>
      </c>
      <c r="C166" s="12" t="str">
        <f t="shared" si="23"/>
        <v/>
      </c>
      <c r="D166" s="12" t="str">
        <f t="shared" si="26"/>
        <v/>
      </c>
      <c r="E166" s="13" t="e">
        <f t="shared" si="19"/>
        <v>#VALUE!</v>
      </c>
      <c r="F166" s="12" t="e">
        <f t="shared" si="20"/>
        <v>#VALUE!</v>
      </c>
      <c r="G166" s="12" t="str">
        <f t="shared" si="24"/>
        <v/>
      </c>
      <c r="H166" s="12" t="str">
        <f t="shared" si="25"/>
        <v/>
      </c>
      <c r="I166" s="12" t="e">
        <f t="shared" si="21"/>
        <v>#VALUE!</v>
      </c>
      <c r="J166" s="12">
        <f>SUM($H$18:$H166)</f>
        <v>0</v>
      </c>
    </row>
    <row r="167" spans="1:10">
      <c r="A167" s="10" t="str">
        <f t="shared" si="22"/>
        <v/>
      </c>
      <c r="B167" s="11" t="str">
        <f t="shared" si="18"/>
        <v/>
      </c>
      <c r="C167" s="12" t="str">
        <f t="shared" si="23"/>
        <v/>
      </c>
      <c r="D167" s="12" t="str">
        <f t="shared" si="26"/>
        <v/>
      </c>
      <c r="E167" s="13" t="e">
        <f t="shared" si="19"/>
        <v>#VALUE!</v>
      </c>
      <c r="F167" s="12" t="e">
        <f t="shared" si="20"/>
        <v>#VALUE!</v>
      </c>
      <c r="G167" s="12" t="str">
        <f t="shared" si="24"/>
        <v/>
      </c>
      <c r="H167" s="12" t="str">
        <f t="shared" si="25"/>
        <v/>
      </c>
      <c r="I167" s="12" t="e">
        <f t="shared" si="21"/>
        <v>#VALUE!</v>
      </c>
      <c r="J167" s="12">
        <f>SUM($H$18:$H167)</f>
        <v>0</v>
      </c>
    </row>
    <row r="168" spans="1:10">
      <c r="A168" s="10" t="str">
        <f t="shared" si="22"/>
        <v/>
      </c>
      <c r="B168" s="11" t="str">
        <f t="shared" si="18"/>
        <v/>
      </c>
      <c r="C168" s="12" t="str">
        <f t="shared" si="23"/>
        <v/>
      </c>
      <c r="D168" s="12" t="str">
        <f t="shared" si="26"/>
        <v/>
      </c>
      <c r="E168" s="13" t="e">
        <f t="shared" si="19"/>
        <v>#VALUE!</v>
      </c>
      <c r="F168" s="12" t="e">
        <f t="shared" si="20"/>
        <v>#VALUE!</v>
      </c>
      <c r="G168" s="12" t="str">
        <f t="shared" si="24"/>
        <v/>
      </c>
      <c r="H168" s="12" t="str">
        <f t="shared" si="25"/>
        <v/>
      </c>
      <c r="I168" s="12" t="e">
        <f t="shared" si="21"/>
        <v>#VALUE!</v>
      </c>
      <c r="J168" s="12">
        <f>SUM($H$18:$H168)</f>
        <v>0</v>
      </c>
    </row>
    <row r="169" spans="1:10">
      <c r="A169" s="10" t="str">
        <f t="shared" si="22"/>
        <v/>
      </c>
      <c r="B169" s="11" t="str">
        <f t="shared" si="18"/>
        <v/>
      </c>
      <c r="C169" s="12" t="str">
        <f t="shared" si="23"/>
        <v/>
      </c>
      <c r="D169" s="12" t="str">
        <f t="shared" si="26"/>
        <v/>
      </c>
      <c r="E169" s="13" t="e">
        <f t="shared" si="19"/>
        <v>#VALUE!</v>
      </c>
      <c r="F169" s="12" t="e">
        <f t="shared" si="20"/>
        <v>#VALUE!</v>
      </c>
      <c r="G169" s="12" t="str">
        <f t="shared" si="24"/>
        <v/>
      </c>
      <c r="H169" s="12" t="str">
        <f t="shared" si="25"/>
        <v/>
      </c>
      <c r="I169" s="12" t="e">
        <f t="shared" si="21"/>
        <v>#VALUE!</v>
      </c>
      <c r="J169" s="12">
        <f>SUM($H$18:$H169)</f>
        <v>0</v>
      </c>
    </row>
    <row r="170" spans="1:10">
      <c r="A170" s="10" t="str">
        <f t="shared" si="22"/>
        <v/>
      </c>
      <c r="B170" s="11" t="str">
        <f t="shared" si="18"/>
        <v/>
      </c>
      <c r="C170" s="12" t="str">
        <f t="shared" si="23"/>
        <v/>
      </c>
      <c r="D170" s="12" t="str">
        <f t="shared" si="26"/>
        <v/>
      </c>
      <c r="E170" s="13" t="e">
        <f t="shared" si="19"/>
        <v>#VALUE!</v>
      </c>
      <c r="F170" s="12" t="e">
        <f t="shared" si="20"/>
        <v>#VALUE!</v>
      </c>
      <c r="G170" s="12" t="str">
        <f t="shared" si="24"/>
        <v/>
      </c>
      <c r="H170" s="12" t="str">
        <f t="shared" si="25"/>
        <v/>
      </c>
      <c r="I170" s="12" t="e">
        <f t="shared" si="21"/>
        <v>#VALUE!</v>
      </c>
      <c r="J170" s="12">
        <f>SUM($H$18:$H170)</f>
        <v>0</v>
      </c>
    </row>
    <row r="171" spans="1:10">
      <c r="A171" s="10" t="str">
        <f t="shared" si="22"/>
        <v/>
      </c>
      <c r="B171" s="11" t="str">
        <f t="shared" si="18"/>
        <v/>
      </c>
      <c r="C171" s="12" t="str">
        <f t="shared" si="23"/>
        <v/>
      </c>
      <c r="D171" s="12" t="str">
        <f t="shared" si="26"/>
        <v/>
      </c>
      <c r="E171" s="13" t="e">
        <f t="shared" si="19"/>
        <v>#VALUE!</v>
      </c>
      <c r="F171" s="12" t="e">
        <f t="shared" si="20"/>
        <v>#VALUE!</v>
      </c>
      <c r="G171" s="12" t="str">
        <f t="shared" si="24"/>
        <v/>
      </c>
      <c r="H171" s="12" t="str">
        <f t="shared" si="25"/>
        <v/>
      </c>
      <c r="I171" s="12" t="e">
        <f t="shared" si="21"/>
        <v>#VALUE!</v>
      </c>
      <c r="J171" s="12">
        <f>SUM($H$18:$H171)</f>
        <v>0</v>
      </c>
    </row>
    <row r="172" spans="1:10">
      <c r="A172" s="10" t="str">
        <f t="shared" si="22"/>
        <v/>
      </c>
      <c r="B172" s="11" t="str">
        <f t="shared" si="18"/>
        <v/>
      </c>
      <c r="C172" s="12" t="str">
        <f t="shared" si="23"/>
        <v/>
      </c>
      <c r="D172" s="12" t="str">
        <f t="shared" si="26"/>
        <v/>
      </c>
      <c r="E172" s="13" t="e">
        <f t="shared" si="19"/>
        <v>#VALUE!</v>
      </c>
      <c r="F172" s="12" t="e">
        <f t="shared" si="20"/>
        <v>#VALUE!</v>
      </c>
      <c r="G172" s="12" t="str">
        <f t="shared" si="24"/>
        <v/>
      </c>
      <c r="H172" s="12" t="str">
        <f t="shared" si="25"/>
        <v/>
      </c>
      <c r="I172" s="12" t="e">
        <f t="shared" si="21"/>
        <v>#VALUE!</v>
      </c>
      <c r="J172" s="12">
        <f>SUM($H$18:$H172)</f>
        <v>0</v>
      </c>
    </row>
    <row r="173" spans="1:10">
      <c r="A173" s="10" t="str">
        <f t="shared" si="22"/>
        <v/>
      </c>
      <c r="B173" s="11" t="str">
        <f t="shared" si="18"/>
        <v/>
      </c>
      <c r="C173" s="12" t="str">
        <f t="shared" si="23"/>
        <v/>
      </c>
      <c r="D173" s="12" t="str">
        <f t="shared" si="26"/>
        <v/>
      </c>
      <c r="E173" s="13" t="e">
        <f t="shared" si="19"/>
        <v>#VALUE!</v>
      </c>
      <c r="F173" s="12" t="e">
        <f t="shared" si="20"/>
        <v>#VALUE!</v>
      </c>
      <c r="G173" s="12" t="str">
        <f t="shared" si="24"/>
        <v/>
      </c>
      <c r="H173" s="12" t="str">
        <f t="shared" si="25"/>
        <v/>
      </c>
      <c r="I173" s="12" t="e">
        <f t="shared" si="21"/>
        <v>#VALUE!</v>
      </c>
      <c r="J173" s="12">
        <f>SUM($H$18:$H173)</f>
        <v>0</v>
      </c>
    </row>
    <row r="174" spans="1:10">
      <c r="A174" s="10" t="str">
        <f t="shared" si="22"/>
        <v/>
      </c>
      <c r="B174" s="11" t="str">
        <f t="shared" si="18"/>
        <v/>
      </c>
      <c r="C174" s="12" t="str">
        <f t="shared" si="23"/>
        <v/>
      </c>
      <c r="D174" s="12" t="str">
        <f t="shared" si="26"/>
        <v/>
      </c>
      <c r="E174" s="13" t="e">
        <f t="shared" si="19"/>
        <v>#VALUE!</v>
      </c>
      <c r="F174" s="12" t="e">
        <f t="shared" si="20"/>
        <v>#VALUE!</v>
      </c>
      <c r="G174" s="12" t="str">
        <f t="shared" si="24"/>
        <v/>
      </c>
      <c r="H174" s="12" t="str">
        <f t="shared" si="25"/>
        <v/>
      </c>
      <c r="I174" s="12" t="e">
        <f t="shared" si="21"/>
        <v>#VALUE!</v>
      </c>
      <c r="J174" s="12">
        <f>SUM($H$18:$H174)</f>
        <v>0</v>
      </c>
    </row>
    <row r="175" spans="1:10">
      <c r="A175" s="10" t="str">
        <f t="shared" si="22"/>
        <v/>
      </c>
      <c r="B175" s="11" t="str">
        <f t="shared" si="18"/>
        <v/>
      </c>
      <c r="C175" s="12" t="str">
        <f t="shared" si="23"/>
        <v/>
      </c>
      <c r="D175" s="12" t="str">
        <f t="shared" si="26"/>
        <v/>
      </c>
      <c r="E175" s="13" t="e">
        <f t="shared" si="19"/>
        <v>#VALUE!</v>
      </c>
      <c r="F175" s="12" t="e">
        <f t="shared" si="20"/>
        <v>#VALUE!</v>
      </c>
      <c r="G175" s="12" t="str">
        <f t="shared" si="24"/>
        <v/>
      </c>
      <c r="H175" s="12" t="str">
        <f t="shared" si="25"/>
        <v/>
      </c>
      <c r="I175" s="12" t="e">
        <f t="shared" si="21"/>
        <v>#VALUE!</v>
      </c>
      <c r="J175" s="12">
        <f>SUM($H$18:$H175)</f>
        <v>0</v>
      </c>
    </row>
    <row r="176" spans="1:10">
      <c r="A176" s="10" t="str">
        <f t="shared" si="22"/>
        <v/>
      </c>
      <c r="B176" s="11" t="str">
        <f t="shared" si="18"/>
        <v/>
      </c>
      <c r="C176" s="12" t="str">
        <f t="shared" si="23"/>
        <v/>
      </c>
      <c r="D176" s="12" t="str">
        <f t="shared" si="26"/>
        <v/>
      </c>
      <c r="E176" s="13" t="e">
        <f t="shared" si="19"/>
        <v>#VALUE!</v>
      </c>
      <c r="F176" s="12" t="e">
        <f t="shared" si="20"/>
        <v>#VALUE!</v>
      </c>
      <c r="G176" s="12" t="str">
        <f t="shared" si="24"/>
        <v/>
      </c>
      <c r="H176" s="12" t="str">
        <f t="shared" si="25"/>
        <v/>
      </c>
      <c r="I176" s="12" t="e">
        <f t="shared" si="21"/>
        <v>#VALUE!</v>
      </c>
      <c r="J176" s="12">
        <f>SUM($H$18:$H176)</f>
        <v>0</v>
      </c>
    </row>
    <row r="177" spans="1:10">
      <c r="A177" s="10" t="str">
        <f t="shared" si="22"/>
        <v/>
      </c>
      <c r="B177" s="11" t="str">
        <f t="shared" si="18"/>
        <v/>
      </c>
      <c r="C177" s="12" t="str">
        <f t="shared" si="23"/>
        <v/>
      </c>
      <c r="D177" s="12" t="str">
        <f t="shared" si="26"/>
        <v/>
      </c>
      <c r="E177" s="13" t="e">
        <f t="shared" si="19"/>
        <v>#VALUE!</v>
      </c>
      <c r="F177" s="12" t="e">
        <f t="shared" si="20"/>
        <v>#VALUE!</v>
      </c>
      <c r="G177" s="12" t="str">
        <f t="shared" si="24"/>
        <v/>
      </c>
      <c r="H177" s="12" t="str">
        <f t="shared" si="25"/>
        <v/>
      </c>
      <c r="I177" s="12" t="e">
        <f t="shared" si="21"/>
        <v>#VALUE!</v>
      </c>
      <c r="J177" s="12">
        <f>SUM($H$18:$H177)</f>
        <v>0</v>
      </c>
    </row>
    <row r="178" spans="1:10">
      <c r="A178" s="10" t="str">
        <f t="shared" si="22"/>
        <v/>
      </c>
      <c r="B178" s="11" t="str">
        <f t="shared" si="18"/>
        <v/>
      </c>
      <c r="C178" s="12" t="str">
        <f t="shared" si="23"/>
        <v/>
      </c>
      <c r="D178" s="12" t="str">
        <f t="shared" si="26"/>
        <v/>
      </c>
      <c r="E178" s="13" t="e">
        <f t="shared" si="19"/>
        <v>#VALUE!</v>
      </c>
      <c r="F178" s="12" t="e">
        <f t="shared" si="20"/>
        <v>#VALUE!</v>
      </c>
      <c r="G178" s="12" t="str">
        <f t="shared" si="24"/>
        <v/>
      </c>
      <c r="H178" s="12" t="str">
        <f t="shared" si="25"/>
        <v/>
      </c>
      <c r="I178" s="12" t="e">
        <f t="shared" si="21"/>
        <v>#VALUE!</v>
      </c>
      <c r="J178" s="12">
        <f>SUM($H$18:$H178)</f>
        <v>0</v>
      </c>
    </row>
    <row r="179" spans="1:10">
      <c r="A179" s="10" t="str">
        <f t="shared" si="22"/>
        <v/>
      </c>
      <c r="B179" s="11" t="str">
        <f t="shared" si="18"/>
        <v/>
      </c>
      <c r="C179" s="12" t="str">
        <f t="shared" si="23"/>
        <v/>
      </c>
      <c r="D179" s="12" t="str">
        <f t="shared" si="26"/>
        <v/>
      </c>
      <c r="E179" s="13" t="e">
        <f t="shared" si="19"/>
        <v>#VALUE!</v>
      </c>
      <c r="F179" s="12" t="e">
        <f t="shared" si="20"/>
        <v>#VALUE!</v>
      </c>
      <c r="G179" s="12" t="str">
        <f t="shared" si="24"/>
        <v/>
      </c>
      <c r="H179" s="12" t="str">
        <f t="shared" si="25"/>
        <v/>
      </c>
      <c r="I179" s="12" t="e">
        <f t="shared" si="21"/>
        <v>#VALUE!</v>
      </c>
      <c r="J179" s="12">
        <f>SUM($H$18:$H179)</f>
        <v>0</v>
      </c>
    </row>
    <row r="180" spans="1:10">
      <c r="A180" s="10" t="str">
        <f t="shared" si="22"/>
        <v/>
      </c>
      <c r="B180" s="11" t="str">
        <f t="shared" si="18"/>
        <v/>
      </c>
      <c r="C180" s="12" t="str">
        <f t="shared" si="23"/>
        <v/>
      </c>
      <c r="D180" s="12" t="str">
        <f t="shared" si="26"/>
        <v/>
      </c>
      <c r="E180" s="13" t="e">
        <f t="shared" si="19"/>
        <v>#VALUE!</v>
      </c>
      <c r="F180" s="12" t="e">
        <f t="shared" si="20"/>
        <v>#VALUE!</v>
      </c>
      <c r="G180" s="12" t="str">
        <f t="shared" si="24"/>
        <v/>
      </c>
      <c r="H180" s="12" t="str">
        <f t="shared" si="25"/>
        <v/>
      </c>
      <c r="I180" s="12" t="e">
        <f t="shared" si="21"/>
        <v>#VALUE!</v>
      </c>
      <c r="J180" s="12">
        <f>SUM($H$18:$H180)</f>
        <v>0</v>
      </c>
    </row>
    <row r="181" spans="1:10">
      <c r="A181" s="10" t="str">
        <f t="shared" si="22"/>
        <v/>
      </c>
      <c r="B181" s="11" t="str">
        <f t="shared" si="18"/>
        <v/>
      </c>
      <c r="C181" s="12" t="str">
        <f t="shared" si="23"/>
        <v/>
      </c>
      <c r="D181" s="12" t="str">
        <f t="shared" si="26"/>
        <v/>
      </c>
      <c r="E181" s="13" t="e">
        <f t="shared" si="19"/>
        <v>#VALUE!</v>
      </c>
      <c r="F181" s="12" t="e">
        <f t="shared" si="20"/>
        <v>#VALUE!</v>
      </c>
      <c r="G181" s="12" t="str">
        <f t="shared" si="24"/>
        <v/>
      </c>
      <c r="H181" s="12" t="str">
        <f t="shared" si="25"/>
        <v/>
      </c>
      <c r="I181" s="12" t="e">
        <f t="shared" si="21"/>
        <v>#VALUE!</v>
      </c>
      <c r="J181" s="12">
        <f>SUM($H$18:$H181)</f>
        <v>0</v>
      </c>
    </row>
    <row r="182" spans="1:10">
      <c r="A182" s="10" t="str">
        <f t="shared" si="22"/>
        <v/>
      </c>
      <c r="B182" s="11" t="str">
        <f t="shared" si="18"/>
        <v/>
      </c>
      <c r="C182" s="12" t="str">
        <f t="shared" si="23"/>
        <v/>
      </c>
      <c r="D182" s="12" t="str">
        <f t="shared" si="26"/>
        <v/>
      </c>
      <c r="E182" s="13" t="e">
        <f t="shared" si="19"/>
        <v>#VALUE!</v>
      </c>
      <c r="F182" s="12" t="e">
        <f t="shared" si="20"/>
        <v>#VALUE!</v>
      </c>
      <c r="G182" s="12" t="str">
        <f t="shared" si="24"/>
        <v/>
      </c>
      <c r="H182" s="12" t="str">
        <f t="shared" si="25"/>
        <v/>
      </c>
      <c r="I182" s="12" t="e">
        <f t="shared" si="21"/>
        <v>#VALUE!</v>
      </c>
      <c r="J182" s="12">
        <f>SUM($H$18:$H182)</f>
        <v>0</v>
      </c>
    </row>
    <row r="183" spans="1:10">
      <c r="A183" s="10" t="str">
        <f t="shared" si="22"/>
        <v/>
      </c>
      <c r="B183" s="11" t="str">
        <f t="shared" si="18"/>
        <v/>
      </c>
      <c r="C183" s="12" t="str">
        <f t="shared" si="23"/>
        <v/>
      </c>
      <c r="D183" s="12" t="str">
        <f t="shared" si="26"/>
        <v/>
      </c>
      <c r="E183" s="13" t="e">
        <f t="shared" si="19"/>
        <v>#VALUE!</v>
      </c>
      <c r="F183" s="12" t="e">
        <f t="shared" si="20"/>
        <v>#VALUE!</v>
      </c>
      <c r="G183" s="12" t="str">
        <f t="shared" si="24"/>
        <v/>
      </c>
      <c r="H183" s="12" t="str">
        <f t="shared" si="25"/>
        <v/>
      </c>
      <c r="I183" s="12" t="e">
        <f t="shared" si="21"/>
        <v>#VALUE!</v>
      </c>
      <c r="J183" s="12">
        <f>SUM($H$18:$H183)</f>
        <v>0</v>
      </c>
    </row>
    <row r="184" spans="1:10">
      <c r="A184" s="10" t="str">
        <f t="shared" si="22"/>
        <v/>
      </c>
      <c r="B184" s="11" t="str">
        <f t="shared" si="18"/>
        <v/>
      </c>
      <c r="C184" s="12" t="str">
        <f t="shared" si="23"/>
        <v/>
      </c>
      <c r="D184" s="12" t="str">
        <f t="shared" si="26"/>
        <v/>
      </c>
      <c r="E184" s="13" t="e">
        <f t="shared" si="19"/>
        <v>#VALUE!</v>
      </c>
      <c r="F184" s="12" t="e">
        <f t="shared" si="20"/>
        <v>#VALUE!</v>
      </c>
      <c r="G184" s="12" t="str">
        <f t="shared" si="24"/>
        <v/>
      </c>
      <c r="H184" s="12" t="str">
        <f t="shared" si="25"/>
        <v/>
      </c>
      <c r="I184" s="12" t="e">
        <f t="shared" si="21"/>
        <v>#VALUE!</v>
      </c>
      <c r="J184" s="12">
        <f>SUM($H$18:$H184)</f>
        <v>0</v>
      </c>
    </row>
    <row r="185" spans="1:10">
      <c r="A185" s="10" t="str">
        <f t="shared" si="22"/>
        <v/>
      </c>
      <c r="B185" s="11" t="str">
        <f t="shared" si="18"/>
        <v/>
      </c>
      <c r="C185" s="12" t="str">
        <f t="shared" si="23"/>
        <v/>
      </c>
      <c r="D185" s="12" t="str">
        <f t="shared" si="26"/>
        <v/>
      </c>
      <c r="E185" s="13" t="e">
        <f t="shared" si="19"/>
        <v>#VALUE!</v>
      </c>
      <c r="F185" s="12" t="e">
        <f t="shared" si="20"/>
        <v>#VALUE!</v>
      </c>
      <c r="G185" s="12" t="str">
        <f t="shared" si="24"/>
        <v/>
      </c>
      <c r="H185" s="12" t="str">
        <f t="shared" si="25"/>
        <v/>
      </c>
      <c r="I185" s="12" t="e">
        <f t="shared" si="21"/>
        <v>#VALUE!</v>
      </c>
      <c r="J185" s="12">
        <f>SUM($H$18:$H185)</f>
        <v>0</v>
      </c>
    </row>
    <row r="186" spans="1:10">
      <c r="A186" s="10" t="str">
        <f t="shared" si="22"/>
        <v/>
      </c>
      <c r="B186" s="11" t="str">
        <f t="shared" si="18"/>
        <v/>
      </c>
      <c r="C186" s="12" t="str">
        <f t="shared" si="23"/>
        <v/>
      </c>
      <c r="D186" s="12" t="str">
        <f t="shared" si="26"/>
        <v/>
      </c>
      <c r="E186" s="13" t="e">
        <f t="shared" si="19"/>
        <v>#VALUE!</v>
      </c>
      <c r="F186" s="12" t="e">
        <f t="shared" si="20"/>
        <v>#VALUE!</v>
      </c>
      <c r="G186" s="12" t="str">
        <f t="shared" si="24"/>
        <v/>
      </c>
      <c r="H186" s="12" t="str">
        <f t="shared" si="25"/>
        <v/>
      </c>
      <c r="I186" s="12" t="e">
        <f t="shared" si="21"/>
        <v>#VALUE!</v>
      </c>
      <c r="J186" s="12">
        <f>SUM($H$18:$H186)</f>
        <v>0</v>
      </c>
    </row>
    <row r="187" spans="1:10">
      <c r="A187" s="10" t="str">
        <f t="shared" si="22"/>
        <v/>
      </c>
      <c r="B187" s="11" t="str">
        <f t="shared" si="18"/>
        <v/>
      </c>
      <c r="C187" s="12" t="str">
        <f t="shared" si="23"/>
        <v/>
      </c>
      <c r="D187" s="12" t="str">
        <f t="shared" si="26"/>
        <v/>
      </c>
      <c r="E187" s="13" t="e">
        <f t="shared" si="19"/>
        <v>#VALUE!</v>
      </c>
      <c r="F187" s="12" t="e">
        <f t="shared" si="20"/>
        <v>#VALUE!</v>
      </c>
      <c r="G187" s="12" t="str">
        <f t="shared" si="24"/>
        <v/>
      </c>
      <c r="H187" s="12" t="str">
        <f t="shared" si="25"/>
        <v/>
      </c>
      <c r="I187" s="12" t="e">
        <f t="shared" si="21"/>
        <v>#VALUE!</v>
      </c>
      <c r="J187" s="12">
        <f>SUM($H$18:$H187)</f>
        <v>0</v>
      </c>
    </row>
    <row r="188" spans="1:10">
      <c r="A188" s="10" t="str">
        <f t="shared" si="22"/>
        <v/>
      </c>
      <c r="B188" s="11" t="str">
        <f t="shared" si="18"/>
        <v/>
      </c>
      <c r="C188" s="12" t="str">
        <f t="shared" si="23"/>
        <v/>
      </c>
      <c r="D188" s="12" t="str">
        <f t="shared" si="26"/>
        <v/>
      </c>
      <c r="E188" s="13" t="e">
        <f t="shared" si="19"/>
        <v>#VALUE!</v>
      </c>
      <c r="F188" s="12" t="e">
        <f t="shared" si="20"/>
        <v>#VALUE!</v>
      </c>
      <c r="G188" s="12" t="str">
        <f t="shared" si="24"/>
        <v/>
      </c>
      <c r="H188" s="12" t="str">
        <f t="shared" si="25"/>
        <v/>
      </c>
      <c r="I188" s="12" t="e">
        <f t="shared" si="21"/>
        <v>#VALUE!</v>
      </c>
      <c r="J188" s="12">
        <f>SUM($H$18:$H188)</f>
        <v>0</v>
      </c>
    </row>
    <row r="189" spans="1:10">
      <c r="A189" s="10" t="str">
        <f t="shared" si="22"/>
        <v/>
      </c>
      <c r="B189" s="11" t="str">
        <f t="shared" si="18"/>
        <v/>
      </c>
      <c r="C189" s="12" t="str">
        <f t="shared" si="23"/>
        <v/>
      </c>
      <c r="D189" s="12" t="str">
        <f t="shared" si="26"/>
        <v/>
      </c>
      <c r="E189" s="13" t="e">
        <f t="shared" si="19"/>
        <v>#VALUE!</v>
      </c>
      <c r="F189" s="12" t="e">
        <f t="shared" si="20"/>
        <v>#VALUE!</v>
      </c>
      <c r="G189" s="12" t="str">
        <f t="shared" si="24"/>
        <v/>
      </c>
      <c r="H189" s="12" t="str">
        <f t="shared" si="25"/>
        <v/>
      </c>
      <c r="I189" s="12" t="e">
        <f t="shared" si="21"/>
        <v>#VALUE!</v>
      </c>
      <c r="J189" s="12">
        <f>SUM($H$18:$H189)</f>
        <v>0</v>
      </c>
    </row>
    <row r="190" spans="1:10">
      <c r="A190" s="10" t="str">
        <f t="shared" si="22"/>
        <v/>
      </c>
      <c r="B190" s="11" t="str">
        <f t="shared" si="18"/>
        <v/>
      </c>
      <c r="C190" s="12" t="str">
        <f t="shared" si="23"/>
        <v/>
      </c>
      <c r="D190" s="12" t="str">
        <f t="shared" si="26"/>
        <v/>
      </c>
      <c r="E190" s="13" t="e">
        <f t="shared" si="19"/>
        <v>#VALUE!</v>
      </c>
      <c r="F190" s="12" t="e">
        <f t="shared" si="20"/>
        <v>#VALUE!</v>
      </c>
      <c r="G190" s="12" t="str">
        <f t="shared" si="24"/>
        <v/>
      </c>
      <c r="H190" s="12" t="str">
        <f t="shared" si="25"/>
        <v/>
      </c>
      <c r="I190" s="12" t="e">
        <f t="shared" si="21"/>
        <v>#VALUE!</v>
      </c>
      <c r="J190" s="12">
        <f>SUM($H$18:$H190)</f>
        <v>0</v>
      </c>
    </row>
    <row r="191" spans="1:10">
      <c r="A191" s="10" t="str">
        <f t="shared" si="22"/>
        <v/>
      </c>
      <c r="B191" s="11" t="str">
        <f t="shared" si="18"/>
        <v/>
      </c>
      <c r="C191" s="12" t="str">
        <f t="shared" si="23"/>
        <v/>
      </c>
      <c r="D191" s="12" t="str">
        <f t="shared" si="26"/>
        <v/>
      </c>
      <c r="E191" s="13" t="e">
        <f t="shared" si="19"/>
        <v>#VALUE!</v>
      </c>
      <c r="F191" s="12" t="e">
        <f t="shared" si="20"/>
        <v>#VALUE!</v>
      </c>
      <c r="G191" s="12" t="str">
        <f t="shared" si="24"/>
        <v/>
      </c>
      <c r="H191" s="12" t="str">
        <f t="shared" si="25"/>
        <v/>
      </c>
      <c r="I191" s="12" t="e">
        <f t="shared" si="21"/>
        <v>#VALUE!</v>
      </c>
      <c r="J191" s="12">
        <f>SUM($H$18:$H191)</f>
        <v>0</v>
      </c>
    </row>
    <row r="192" spans="1:10">
      <c r="A192" s="10" t="str">
        <f t="shared" si="22"/>
        <v/>
      </c>
      <c r="B192" s="11" t="str">
        <f t="shared" si="18"/>
        <v/>
      </c>
      <c r="C192" s="12" t="str">
        <f t="shared" si="23"/>
        <v/>
      </c>
      <c r="D192" s="12" t="str">
        <f t="shared" si="26"/>
        <v/>
      </c>
      <c r="E192" s="13" t="e">
        <f t="shared" si="19"/>
        <v>#VALUE!</v>
      </c>
      <c r="F192" s="12" t="e">
        <f t="shared" si="20"/>
        <v>#VALUE!</v>
      </c>
      <c r="G192" s="12" t="str">
        <f t="shared" si="24"/>
        <v/>
      </c>
      <c r="H192" s="12" t="str">
        <f t="shared" si="25"/>
        <v/>
      </c>
      <c r="I192" s="12" t="e">
        <f t="shared" si="21"/>
        <v>#VALUE!</v>
      </c>
      <c r="J192" s="12">
        <f>SUM($H$18:$H192)</f>
        <v>0</v>
      </c>
    </row>
    <row r="193" spans="1:10">
      <c r="A193" s="10" t="str">
        <f t="shared" si="22"/>
        <v/>
      </c>
      <c r="B193" s="11" t="str">
        <f t="shared" si="18"/>
        <v/>
      </c>
      <c r="C193" s="12" t="str">
        <f t="shared" si="23"/>
        <v/>
      </c>
      <c r="D193" s="12" t="str">
        <f t="shared" si="26"/>
        <v/>
      </c>
      <c r="E193" s="13" t="e">
        <f t="shared" si="19"/>
        <v>#VALUE!</v>
      </c>
      <c r="F193" s="12" t="e">
        <f t="shared" si="20"/>
        <v>#VALUE!</v>
      </c>
      <c r="G193" s="12" t="str">
        <f t="shared" si="24"/>
        <v/>
      </c>
      <c r="H193" s="12" t="str">
        <f t="shared" si="25"/>
        <v/>
      </c>
      <c r="I193" s="12" t="e">
        <f t="shared" si="21"/>
        <v>#VALUE!</v>
      </c>
      <c r="J193" s="12">
        <f>SUM($H$18:$H193)</f>
        <v>0</v>
      </c>
    </row>
    <row r="194" spans="1:10">
      <c r="A194" s="10" t="str">
        <f t="shared" si="22"/>
        <v/>
      </c>
      <c r="B194" s="11" t="str">
        <f t="shared" si="18"/>
        <v/>
      </c>
      <c r="C194" s="12" t="str">
        <f t="shared" si="23"/>
        <v/>
      </c>
      <c r="D194" s="12" t="str">
        <f t="shared" si="26"/>
        <v/>
      </c>
      <c r="E194" s="13" t="e">
        <f t="shared" si="19"/>
        <v>#VALUE!</v>
      </c>
      <c r="F194" s="12" t="e">
        <f t="shared" si="20"/>
        <v>#VALUE!</v>
      </c>
      <c r="G194" s="12" t="str">
        <f t="shared" si="24"/>
        <v/>
      </c>
      <c r="H194" s="12" t="str">
        <f t="shared" si="25"/>
        <v/>
      </c>
      <c r="I194" s="12" t="e">
        <f t="shared" si="21"/>
        <v>#VALUE!</v>
      </c>
      <c r="J194" s="12">
        <f>SUM($H$18:$H194)</f>
        <v>0</v>
      </c>
    </row>
    <row r="195" spans="1:10">
      <c r="A195" s="10" t="str">
        <f t="shared" si="22"/>
        <v/>
      </c>
      <c r="B195" s="11" t="str">
        <f t="shared" si="18"/>
        <v/>
      </c>
      <c r="C195" s="12" t="str">
        <f t="shared" si="23"/>
        <v/>
      </c>
      <c r="D195" s="12" t="str">
        <f t="shared" si="26"/>
        <v/>
      </c>
      <c r="E195" s="13" t="e">
        <f t="shared" si="19"/>
        <v>#VALUE!</v>
      </c>
      <c r="F195" s="12" t="e">
        <f t="shared" si="20"/>
        <v>#VALUE!</v>
      </c>
      <c r="G195" s="12" t="str">
        <f t="shared" si="24"/>
        <v/>
      </c>
      <c r="H195" s="12" t="str">
        <f t="shared" si="25"/>
        <v/>
      </c>
      <c r="I195" s="12" t="e">
        <f t="shared" si="21"/>
        <v>#VALUE!</v>
      </c>
      <c r="J195" s="12">
        <f>SUM($H$18:$H195)</f>
        <v>0</v>
      </c>
    </row>
    <row r="196" spans="1:10">
      <c r="A196" s="10" t="str">
        <f t="shared" si="22"/>
        <v/>
      </c>
      <c r="B196" s="11" t="str">
        <f t="shared" si="18"/>
        <v/>
      </c>
      <c r="C196" s="12" t="str">
        <f t="shared" si="23"/>
        <v/>
      </c>
      <c r="D196" s="12" t="str">
        <f t="shared" si="26"/>
        <v/>
      </c>
      <c r="E196" s="13" t="e">
        <f t="shared" si="19"/>
        <v>#VALUE!</v>
      </c>
      <c r="F196" s="12" t="e">
        <f t="shared" si="20"/>
        <v>#VALUE!</v>
      </c>
      <c r="G196" s="12" t="str">
        <f t="shared" si="24"/>
        <v/>
      </c>
      <c r="H196" s="12" t="str">
        <f t="shared" si="25"/>
        <v/>
      </c>
      <c r="I196" s="12" t="e">
        <f t="shared" si="21"/>
        <v>#VALUE!</v>
      </c>
      <c r="J196" s="12">
        <f>SUM($H$18:$H196)</f>
        <v>0</v>
      </c>
    </row>
    <row r="197" spans="1:10">
      <c r="A197" s="10" t="str">
        <f t="shared" si="22"/>
        <v/>
      </c>
      <c r="B197" s="11" t="str">
        <f t="shared" si="18"/>
        <v/>
      </c>
      <c r="C197" s="12" t="str">
        <f t="shared" si="23"/>
        <v/>
      </c>
      <c r="D197" s="12" t="str">
        <f t="shared" si="26"/>
        <v/>
      </c>
      <c r="E197" s="13" t="e">
        <f t="shared" si="19"/>
        <v>#VALUE!</v>
      </c>
      <c r="F197" s="12" t="e">
        <f t="shared" si="20"/>
        <v>#VALUE!</v>
      </c>
      <c r="G197" s="12" t="str">
        <f t="shared" si="24"/>
        <v/>
      </c>
      <c r="H197" s="12" t="str">
        <f t="shared" si="25"/>
        <v/>
      </c>
      <c r="I197" s="12" t="e">
        <f t="shared" si="21"/>
        <v>#VALUE!</v>
      </c>
      <c r="J197" s="12">
        <f>SUM($H$18:$H197)</f>
        <v>0</v>
      </c>
    </row>
    <row r="198" spans="1:10">
      <c r="A198" s="10" t="str">
        <f t="shared" si="22"/>
        <v/>
      </c>
      <c r="B198" s="11" t="str">
        <f t="shared" si="18"/>
        <v/>
      </c>
      <c r="C198" s="12" t="str">
        <f t="shared" si="23"/>
        <v/>
      </c>
      <c r="D198" s="12" t="str">
        <f t="shared" si="26"/>
        <v/>
      </c>
      <c r="E198" s="13" t="e">
        <f t="shared" si="19"/>
        <v>#VALUE!</v>
      </c>
      <c r="F198" s="12" t="e">
        <f t="shared" si="20"/>
        <v>#VALUE!</v>
      </c>
      <c r="G198" s="12" t="str">
        <f t="shared" si="24"/>
        <v/>
      </c>
      <c r="H198" s="12" t="str">
        <f t="shared" si="25"/>
        <v/>
      </c>
      <c r="I198" s="12" t="e">
        <f t="shared" si="21"/>
        <v>#VALUE!</v>
      </c>
      <c r="J198" s="12">
        <f>SUM($H$18:$H198)</f>
        <v>0</v>
      </c>
    </row>
    <row r="199" spans="1:10">
      <c r="A199" s="10" t="str">
        <f t="shared" si="22"/>
        <v/>
      </c>
      <c r="B199" s="11" t="str">
        <f t="shared" si="18"/>
        <v/>
      </c>
      <c r="C199" s="12" t="str">
        <f t="shared" si="23"/>
        <v/>
      </c>
      <c r="D199" s="12" t="str">
        <f t="shared" si="26"/>
        <v/>
      </c>
      <c r="E199" s="13" t="e">
        <f t="shared" si="19"/>
        <v>#VALUE!</v>
      </c>
      <c r="F199" s="12" t="e">
        <f t="shared" si="20"/>
        <v>#VALUE!</v>
      </c>
      <c r="G199" s="12" t="str">
        <f t="shared" si="24"/>
        <v/>
      </c>
      <c r="H199" s="12" t="str">
        <f t="shared" si="25"/>
        <v/>
      </c>
      <c r="I199" s="12" t="e">
        <f t="shared" si="21"/>
        <v>#VALUE!</v>
      </c>
      <c r="J199" s="12">
        <f>SUM($H$18:$H199)</f>
        <v>0</v>
      </c>
    </row>
    <row r="200" spans="1:10">
      <c r="A200" s="10" t="str">
        <f t="shared" si="22"/>
        <v/>
      </c>
      <c r="B200" s="11" t="str">
        <f t="shared" si="18"/>
        <v/>
      </c>
      <c r="C200" s="12" t="str">
        <f t="shared" si="23"/>
        <v/>
      </c>
      <c r="D200" s="12" t="str">
        <f t="shared" si="26"/>
        <v/>
      </c>
      <c r="E200" s="13" t="e">
        <f t="shared" si="19"/>
        <v>#VALUE!</v>
      </c>
      <c r="F200" s="12" t="e">
        <f t="shared" si="20"/>
        <v>#VALUE!</v>
      </c>
      <c r="G200" s="12" t="str">
        <f t="shared" si="24"/>
        <v/>
      </c>
      <c r="H200" s="12" t="str">
        <f t="shared" si="25"/>
        <v/>
      </c>
      <c r="I200" s="12" t="e">
        <f t="shared" si="21"/>
        <v>#VALUE!</v>
      </c>
      <c r="J200" s="12">
        <f>SUM($H$18:$H200)</f>
        <v>0</v>
      </c>
    </row>
    <row r="201" spans="1:10">
      <c r="A201" s="10" t="str">
        <f t="shared" si="22"/>
        <v/>
      </c>
      <c r="B201" s="11" t="str">
        <f t="shared" si="18"/>
        <v/>
      </c>
      <c r="C201" s="12" t="str">
        <f t="shared" si="23"/>
        <v/>
      </c>
      <c r="D201" s="12" t="str">
        <f t="shared" si="26"/>
        <v/>
      </c>
      <c r="E201" s="13" t="e">
        <f t="shared" si="19"/>
        <v>#VALUE!</v>
      </c>
      <c r="F201" s="12" t="e">
        <f t="shared" si="20"/>
        <v>#VALUE!</v>
      </c>
      <c r="G201" s="12" t="str">
        <f t="shared" si="24"/>
        <v/>
      </c>
      <c r="H201" s="12" t="str">
        <f t="shared" si="25"/>
        <v/>
      </c>
      <c r="I201" s="12" t="e">
        <f t="shared" si="21"/>
        <v>#VALUE!</v>
      </c>
      <c r="J201" s="12">
        <f>SUM($H$18:$H201)</f>
        <v>0</v>
      </c>
    </row>
    <row r="202" spans="1:10">
      <c r="A202" s="10" t="str">
        <f t="shared" si="22"/>
        <v/>
      </c>
      <c r="B202" s="11" t="str">
        <f t="shared" si="18"/>
        <v/>
      </c>
      <c r="C202" s="12" t="str">
        <f t="shared" si="23"/>
        <v/>
      </c>
      <c r="D202" s="12" t="str">
        <f t="shared" si="26"/>
        <v/>
      </c>
      <c r="E202" s="13" t="e">
        <f t="shared" si="19"/>
        <v>#VALUE!</v>
      </c>
      <c r="F202" s="12" t="e">
        <f t="shared" si="20"/>
        <v>#VALUE!</v>
      </c>
      <c r="G202" s="12" t="str">
        <f t="shared" si="24"/>
        <v/>
      </c>
      <c r="H202" s="12" t="str">
        <f t="shared" si="25"/>
        <v/>
      </c>
      <c r="I202" s="12" t="e">
        <f t="shared" si="21"/>
        <v>#VALUE!</v>
      </c>
      <c r="J202" s="12">
        <f>SUM($H$18:$H202)</f>
        <v>0</v>
      </c>
    </row>
    <row r="203" spans="1:10">
      <c r="A203" s="10" t="str">
        <f t="shared" si="22"/>
        <v/>
      </c>
      <c r="B203" s="11" t="str">
        <f t="shared" si="18"/>
        <v/>
      </c>
      <c r="C203" s="12" t="str">
        <f t="shared" si="23"/>
        <v/>
      </c>
      <c r="D203" s="12" t="str">
        <f t="shared" si="26"/>
        <v/>
      </c>
      <c r="E203" s="13" t="e">
        <f t="shared" si="19"/>
        <v>#VALUE!</v>
      </c>
      <c r="F203" s="12" t="e">
        <f t="shared" si="20"/>
        <v>#VALUE!</v>
      </c>
      <c r="G203" s="12" t="str">
        <f t="shared" si="24"/>
        <v/>
      </c>
      <c r="H203" s="12" t="str">
        <f t="shared" si="25"/>
        <v/>
      </c>
      <c r="I203" s="12" t="e">
        <f t="shared" si="21"/>
        <v>#VALUE!</v>
      </c>
      <c r="J203" s="12">
        <f>SUM($H$18:$H203)</f>
        <v>0</v>
      </c>
    </row>
    <row r="204" spans="1:10">
      <c r="A204" s="10" t="str">
        <f t="shared" si="22"/>
        <v/>
      </c>
      <c r="B204" s="11" t="str">
        <f t="shared" si="18"/>
        <v/>
      </c>
      <c r="C204" s="12" t="str">
        <f t="shared" si="23"/>
        <v/>
      </c>
      <c r="D204" s="12" t="str">
        <f t="shared" si="26"/>
        <v/>
      </c>
      <c r="E204" s="13" t="e">
        <f t="shared" si="19"/>
        <v>#VALUE!</v>
      </c>
      <c r="F204" s="12" t="e">
        <f t="shared" si="20"/>
        <v>#VALUE!</v>
      </c>
      <c r="G204" s="12" t="str">
        <f t="shared" si="24"/>
        <v/>
      </c>
      <c r="H204" s="12" t="str">
        <f t="shared" si="25"/>
        <v/>
      </c>
      <c r="I204" s="12" t="e">
        <f t="shared" si="21"/>
        <v>#VALUE!</v>
      </c>
      <c r="J204" s="12">
        <f>SUM($H$18:$H204)</f>
        <v>0</v>
      </c>
    </row>
    <row r="205" spans="1:10">
      <c r="A205" s="10" t="str">
        <f t="shared" si="22"/>
        <v/>
      </c>
      <c r="B205" s="11" t="str">
        <f t="shared" si="18"/>
        <v/>
      </c>
      <c r="C205" s="12" t="str">
        <f t="shared" si="23"/>
        <v/>
      </c>
      <c r="D205" s="12" t="str">
        <f t="shared" si="26"/>
        <v/>
      </c>
      <c r="E205" s="13" t="e">
        <f t="shared" si="19"/>
        <v>#VALUE!</v>
      </c>
      <c r="F205" s="12" t="e">
        <f t="shared" si="20"/>
        <v>#VALUE!</v>
      </c>
      <c r="G205" s="12" t="str">
        <f t="shared" si="24"/>
        <v/>
      </c>
      <c r="H205" s="12" t="str">
        <f t="shared" si="25"/>
        <v/>
      </c>
      <c r="I205" s="12" t="e">
        <f t="shared" si="21"/>
        <v>#VALUE!</v>
      </c>
      <c r="J205" s="12">
        <f>SUM($H$18:$H205)</f>
        <v>0</v>
      </c>
    </row>
    <row r="206" spans="1:10">
      <c r="A206" s="10" t="str">
        <f t="shared" si="22"/>
        <v/>
      </c>
      <c r="B206" s="11" t="str">
        <f t="shared" si="18"/>
        <v/>
      </c>
      <c r="C206" s="12" t="str">
        <f t="shared" si="23"/>
        <v/>
      </c>
      <c r="D206" s="12" t="str">
        <f t="shared" si="26"/>
        <v/>
      </c>
      <c r="E206" s="13" t="e">
        <f t="shared" si="19"/>
        <v>#VALUE!</v>
      </c>
      <c r="F206" s="12" t="e">
        <f t="shared" si="20"/>
        <v>#VALUE!</v>
      </c>
      <c r="G206" s="12" t="str">
        <f t="shared" si="24"/>
        <v/>
      </c>
      <c r="H206" s="12" t="str">
        <f t="shared" si="25"/>
        <v/>
      </c>
      <c r="I206" s="12" t="e">
        <f t="shared" si="21"/>
        <v>#VALUE!</v>
      </c>
      <c r="J206" s="12">
        <f>SUM($H$18:$H206)</f>
        <v>0</v>
      </c>
    </row>
    <row r="207" spans="1:10">
      <c r="A207" s="10" t="str">
        <f t="shared" si="22"/>
        <v/>
      </c>
      <c r="B207" s="11" t="str">
        <f t="shared" si="18"/>
        <v/>
      </c>
      <c r="C207" s="12" t="str">
        <f t="shared" si="23"/>
        <v/>
      </c>
      <c r="D207" s="12" t="str">
        <f t="shared" si="26"/>
        <v/>
      </c>
      <c r="E207" s="13" t="e">
        <f t="shared" si="19"/>
        <v>#VALUE!</v>
      </c>
      <c r="F207" s="12" t="e">
        <f t="shared" si="20"/>
        <v>#VALUE!</v>
      </c>
      <c r="G207" s="12" t="str">
        <f t="shared" si="24"/>
        <v/>
      </c>
      <c r="H207" s="12" t="str">
        <f t="shared" si="25"/>
        <v/>
      </c>
      <c r="I207" s="12" t="e">
        <f t="shared" si="21"/>
        <v>#VALUE!</v>
      </c>
      <c r="J207" s="12">
        <f>SUM($H$18:$H207)</f>
        <v>0</v>
      </c>
    </row>
    <row r="208" spans="1:10">
      <c r="A208" s="10" t="str">
        <f t="shared" si="22"/>
        <v/>
      </c>
      <c r="B208" s="11" t="str">
        <f t="shared" si="18"/>
        <v/>
      </c>
      <c r="C208" s="12" t="str">
        <f t="shared" si="23"/>
        <v/>
      </c>
      <c r="D208" s="12" t="str">
        <f t="shared" si="26"/>
        <v/>
      </c>
      <c r="E208" s="13" t="e">
        <f t="shared" si="19"/>
        <v>#VALUE!</v>
      </c>
      <c r="F208" s="12" t="e">
        <f t="shared" si="20"/>
        <v>#VALUE!</v>
      </c>
      <c r="G208" s="12" t="str">
        <f t="shared" si="24"/>
        <v/>
      </c>
      <c r="H208" s="12" t="str">
        <f t="shared" si="25"/>
        <v/>
      </c>
      <c r="I208" s="12" t="e">
        <f t="shared" si="21"/>
        <v>#VALUE!</v>
      </c>
      <c r="J208" s="12">
        <f>SUM($H$18:$H208)</f>
        <v>0</v>
      </c>
    </row>
    <row r="209" spans="1:10">
      <c r="A209" s="10" t="str">
        <f t="shared" si="22"/>
        <v/>
      </c>
      <c r="B209" s="11" t="str">
        <f t="shared" si="18"/>
        <v/>
      </c>
      <c r="C209" s="12" t="str">
        <f t="shared" si="23"/>
        <v/>
      </c>
      <c r="D209" s="12" t="str">
        <f t="shared" si="26"/>
        <v/>
      </c>
      <c r="E209" s="13" t="e">
        <f t="shared" si="19"/>
        <v>#VALUE!</v>
      </c>
      <c r="F209" s="12" t="e">
        <f t="shared" si="20"/>
        <v>#VALUE!</v>
      </c>
      <c r="G209" s="12" t="str">
        <f t="shared" si="24"/>
        <v/>
      </c>
      <c r="H209" s="12" t="str">
        <f t="shared" si="25"/>
        <v/>
      </c>
      <c r="I209" s="12" t="e">
        <f t="shared" si="21"/>
        <v>#VALUE!</v>
      </c>
      <c r="J209" s="12">
        <f>SUM($H$18:$H209)</f>
        <v>0</v>
      </c>
    </row>
    <row r="210" spans="1:10">
      <c r="A210" s="10" t="str">
        <f t="shared" si="22"/>
        <v/>
      </c>
      <c r="B210" s="11" t="str">
        <f t="shared" ref="B210:B273" si="27">IF(Pay_Num&lt;&gt;"",DATE(YEAR(Loan_Start),MONTH(Loan_Start)+(Pay_Num)*12/Num_Pmt_Per_Year,DAY(Loan_Start)),"")</f>
        <v/>
      </c>
      <c r="C210" s="12" t="str">
        <f t="shared" si="23"/>
        <v/>
      </c>
      <c r="D210" s="12" t="str">
        <f t="shared" si="26"/>
        <v/>
      </c>
      <c r="E210" s="13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12" t="e">
        <f t="shared" ref="F210:F273" si="29">IF(AND(Pay_Num&lt;&gt;"",Sched_Pay+Extra_Pay&lt;Beg_Bal),Sched_Pay+Extra_Pay,IF(Pay_Num&lt;&gt;"",Beg_Bal,""))</f>
        <v>#VALUE!</v>
      </c>
      <c r="G210" s="12" t="str">
        <f t="shared" si="24"/>
        <v/>
      </c>
      <c r="H210" s="12" t="str">
        <f t="shared" si="25"/>
        <v/>
      </c>
      <c r="I210" s="12" t="e">
        <f t="shared" ref="I210:I273" si="30">IF(AND(Pay_Num&lt;&gt;"",Sched_Pay+Extra_Pay&lt;Beg_Bal),Beg_Bal-Princ,IF(Pay_Num&lt;&gt;"",0,""))</f>
        <v>#VALUE!</v>
      </c>
      <c r="J210" s="12">
        <f>SUM($H$18:$H210)</f>
        <v>0</v>
      </c>
    </row>
    <row r="211" spans="1:10">
      <c r="A211" s="10" t="str">
        <f t="shared" ref="A211:A274" si="31">IF(Values_Entered,A210+1,"")</f>
        <v/>
      </c>
      <c r="B211" s="11" t="str">
        <f t="shared" si="27"/>
        <v/>
      </c>
      <c r="C211" s="12" t="str">
        <f t="shared" ref="C211:C274" si="32">IF(Pay_Num&lt;&gt;"",I210,"")</f>
        <v/>
      </c>
      <c r="D211" s="12" t="str">
        <f t="shared" si="26"/>
        <v/>
      </c>
      <c r="E211" s="13" t="e">
        <f t="shared" si="28"/>
        <v>#VALUE!</v>
      </c>
      <c r="F211" s="12" t="e">
        <f t="shared" si="29"/>
        <v>#VALUE!</v>
      </c>
      <c r="G211" s="12" t="str">
        <f t="shared" ref="G211:G274" si="33">IF(Pay_Num&lt;&gt;"",Total_Pay-Int,"")</f>
        <v/>
      </c>
      <c r="H211" s="12" t="str">
        <f t="shared" ref="H211:H274" si="34">IF(Pay_Num&lt;&gt;"",Beg_Bal*Interest_Rate/Num_Pmt_Per_Year,"")</f>
        <v/>
      </c>
      <c r="I211" s="12" t="e">
        <f t="shared" si="30"/>
        <v>#VALUE!</v>
      </c>
      <c r="J211" s="12">
        <f>SUM($H$18:$H211)</f>
        <v>0</v>
      </c>
    </row>
    <row r="212" spans="1:10">
      <c r="A212" s="10" t="str">
        <f t="shared" si="31"/>
        <v/>
      </c>
      <c r="B212" s="11" t="str">
        <f t="shared" si="27"/>
        <v/>
      </c>
      <c r="C212" s="12" t="str">
        <f t="shared" si="32"/>
        <v/>
      </c>
      <c r="D212" s="12" t="str">
        <f t="shared" ref="D212:D275" si="35">IF(Pay_Num&lt;&gt;"",Scheduled_Monthly_Payment,"")</f>
        <v/>
      </c>
      <c r="E212" s="13" t="e">
        <f t="shared" si="28"/>
        <v>#VALUE!</v>
      </c>
      <c r="F212" s="12" t="e">
        <f t="shared" si="29"/>
        <v>#VALUE!</v>
      </c>
      <c r="G212" s="12" t="str">
        <f t="shared" si="33"/>
        <v/>
      </c>
      <c r="H212" s="12" t="str">
        <f t="shared" si="34"/>
        <v/>
      </c>
      <c r="I212" s="12" t="e">
        <f t="shared" si="30"/>
        <v>#VALUE!</v>
      </c>
      <c r="J212" s="12">
        <f>SUM($H$18:$H212)</f>
        <v>0</v>
      </c>
    </row>
    <row r="213" spans="1:10">
      <c r="A213" s="10" t="str">
        <f t="shared" si="31"/>
        <v/>
      </c>
      <c r="B213" s="11" t="str">
        <f t="shared" si="27"/>
        <v/>
      </c>
      <c r="C213" s="12" t="str">
        <f t="shared" si="32"/>
        <v/>
      </c>
      <c r="D213" s="12" t="str">
        <f t="shared" si="35"/>
        <v/>
      </c>
      <c r="E213" s="13" t="e">
        <f t="shared" si="28"/>
        <v>#VALUE!</v>
      </c>
      <c r="F213" s="12" t="e">
        <f t="shared" si="29"/>
        <v>#VALUE!</v>
      </c>
      <c r="G213" s="12" t="str">
        <f t="shared" si="33"/>
        <v/>
      </c>
      <c r="H213" s="12" t="str">
        <f t="shared" si="34"/>
        <v/>
      </c>
      <c r="I213" s="12" t="e">
        <f t="shared" si="30"/>
        <v>#VALUE!</v>
      </c>
      <c r="J213" s="12">
        <f>SUM($H$18:$H213)</f>
        <v>0</v>
      </c>
    </row>
    <row r="214" spans="1:10">
      <c r="A214" s="10" t="str">
        <f t="shared" si="31"/>
        <v/>
      </c>
      <c r="B214" s="11" t="str">
        <f t="shared" si="27"/>
        <v/>
      </c>
      <c r="C214" s="12" t="str">
        <f t="shared" si="32"/>
        <v/>
      </c>
      <c r="D214" s="12" t="str">
        <f t="shared" si="35"/>
        <v/>
      </c>
      <c r="E214" s="13" t="e">
        <f t="shared" si="28"/>
        <v>#VALUE!</v>
      </c>
      <c r="F214" s="12" t="e">
        <f t="shared" si="29"/>
        <v>#VALUE!</v>
      </c>
      <c r="G214" s="12" t="str">
        <f t="shared" si="33"/>
        <v/>
      </c>
      <c r="H214" s="12" t="str">
        <f t="shared" si="34"/>
        <v/>
      </c>
      <c r="I214" s="12" t="e">
        <f t="shared" si="30"/>
        <v>#VALUE!</v>
      </c>
      <c r="J214" s="12">
        <f>SUM($H$18:$H214)</f>
        <v>0</v>
      </c>
    </row>
    <row r="215" spans="1:10">
      <c r="A215" s="10" t="str">
        <f t="shared" si="31"/>
        <v/>
      </c>
      <c r="B215" s="11" t="str">
        <f t="shared" si="27"/>
        <v/>
      </c>
      <c r="C215" s="12" t="str">
        <f t="shared" si="32"/>
        <v/>
      </c>
      <c r="D215" s="12" t="str">
        <f t="shared" si="35"/>
        <v/>
      </c>
      <c r="E215" s="13" t="e">
        <f t="shared" si="28"/>
        <v>#VALUE!</v>
      </c>
      <c r="F215" s="12" t="e">
        <f t="shared" si="29"/>
        <v>#VALUE!</v>
      </c>
      <c r="G215" s="12" t="str">
        <f t="shared" si="33"/>
        <v/>
      </c>
      <c r="H215" s="12" t="str">
        <f t="shared" si="34"/>
        <v/>
      </c>
      <c r="I215" s="12" t="e">
        <f t="shared" si="30"/>
        <v>#VALUE!</v>
      </c>
      <c r="J215" s="12">
        <f>SUM($H$18:$H215)</f>
        <v>0</v>
      </c>
    </row>
    <row r="216" spans="1:10">
      <c r="A216" s="10" t="str">
        <f t="shared" si="31"/>
        <v/>
      </c>
      <c r="B216" s="11" t="str">
        <f t="shared" si="27"/>
        <v/>
      </c>
      <c r="C216" s="12" t="str">
        <f t="shared" si="32"/>
        <v/>
      </c>
      <c r="D216" s="12" t="str">
        <f t="shared" si="35"/>
        <v/>
      </c>
      <c r="E216" s="13" t="e">
        <f t="shared" si="28"/>
        <v>#VALUE!</v>
      </c>
      <c r="F216" s="12" t="e">
        <f t="shared" si="29"/>
        <v>#VALUE!</v>
      </c>
      <c r="G216" s="12" t="str">
        <f t="shared" si="33"/>
        <v/>
      </c>
      <c r="H216" s="12" t="str">
        <f t="shared" si="34"/>
        <v/>
      </c>
      <c r="I216" s="12" t="e">
        <f t="shared" si="30"/>
        <v>#VALUE!</v>
      </c>
      <c r="J216" s="12">
        <f>SUM($H$18:$H216)</f>
        <v>0</v>
      </c>
    </row>
    <row r="217" spans="1:10">
      <c r="A217" s="10" t="str">
        <f t="shared" si="31"/>
        <v/>
      </c>
      <c r="B217" s="11" t="str">
        <f t="shared" si="27"/>
        <v/>
      </c>
      <c r="C217" s="12" t="str">
        <f t="shared" si="32"/>
        <v/>
      </c>
      <c r="D217" s="12" t="str">
        <f t="shared" si="35"/>
        <v/>
      </c>
      <c r="E217" s="13" t="e">
        <f t="shared" si="28"/>
        <v>#VALUE!</v>
      </c>
      <c r="F217" s="12" t="e">
        <f t="shared" si="29"/>
        <v>#VALUE!</v>
      </c>
      <c r="G217" s="12" t="str">
        <f t="shared" si="33"/>
        <v/>
      </c>
      <c r="H217" s="12" t="str">
        <f t="shared" si="34"/>
        <v/>
      </c>
      <c r="I217" s="12" t="e">
        <f t="shared" si="30"/>
        <v>#VALUE!</v>
      </c>
      <c r="J217" s="12">
        <f>SUM($H$18:$H217)</f>
        <v>0</v>
      </c>
    </row>
    <row r="218" spans="1:10">
      <c r="A218" s="10" t="str">
        <f t="shared" si="31"/>
        <v/>
      </c>
      <c r="B218" s="11" t="str">
        <f t="shared" si="27"/>
        <v/>
      </c>
      <c r="C218" s="12" t="str">
        <f t="shared" si="32"/>
        <v/>
      </c>
      <c r="D218" s="12" t="str">
        <f t="shared" si="35"/>
        <v/>
      </c>
      <c r="E218" s="13" t="e">
        <f t="shared" si="28"/>
        <v>#VALUE!</v>
      </c>
      <c r="F218" s="12" t="e">
        <f t="shared" si="29"/>
        <v>#VALUE!</v>
      </c>
      <c r="G218" s="12" t="str">
        <f t="shared" si="33"/>
        <v/>
      </c>
      <c r="H218" s="12" t="str">
        <f t="shared" si="34"/>
        <v/>
      </c>
      <c r="I218" s="12" t="e">
        <f t="shared" si="30"/>
        <v>#VALUE!</v>
      </c>
      <c r="J218" s="12">
        <f>SUM($H$18:$H218)</f>
        <v>0</v>
      </c>
    </row>
    <row r="219" spans="1:10">
      <c r="A219" s="10" t="str">
        <f t="shared" si="31"/>
        <v/>
      </c>
      <c r="B219" s="11" t="str">
        <f t="shared" si="27"/>
        <v/>
      </c>
      <c r="C219" s="12" t="str">
        <f t="shared" si="32"/>
        <v/>
      </c>
      <c r="D219" s="12" t="str">
        <f t="shared" si="35"/>
        <v/>
      </c>
      <c r="E219" s="13" t="e">
        <f t="shared" si="28"/>
        <v>#VALUE!</v>
      </c>
      <c r="F219" s="12" t="e">
        <f t="shared" si="29"/>
        <v>#VALUE!</v>
      </c>
      <c r="G219" s="12" t="str">
        <f t="shared" si="33"/>
        <v/>
      </c>
      <c r="H219" s="12" t="str">
        <f t="shared" si="34"/>
        <v/>
      </c>
      <c r="I219" s="12" t="e">
        <f t="shared" si="30"/>
        <v>#VALUE!</v>
      </c>
      <c r="J219" s="12">
        <f>SUM($H$18:$H219)</f>
        <v>0</v>
      </c>
    </row>
    <row r="220" spans="1:10">
      <c r="A220" s="10" t="str">
        <f t="shared" si="31"/>
        <v/>
      </c>
      <c r="B220" s="11" t="str">
        <f t="shared" si="27"/>
        <v/>
      </c>
      <c r="C220" s="12" t="str">
        <f t="shared" si="32"/>
        <v/>
      </c>
      <c r="D220" s="12" t="str">
        <f t="shared" si="35"/>
        <v/>
      </c>
      <c r="E220" s="13" t="e">
        <f t="shared" si="28"/>
        <v>#VALUE!</v>
      </c>
      <c r="F220" s="12" t="e">
        <f t="shared" si="29"/>
        <v>#VALUE!</v>
      </c>
      <c r="G220" s="12" t="str">
        <f t="shared" si="33"/>
        <v/>
      </c>
      <c r="H220" s="12" t="str">
        <f t="shared" si="34"/>
        <v/>
      </c>
      <c r="I220" s="12" t="e">
        <f t="shared" si="30"/>
        <v>#VALUE!</v>
      </c>
      <c r="J220" s="12">
        <f>SUM($H$18:$H220)</f>
        <v>0</v>
      </c>
    </row>
    <row r="221" spans="1:10">
      <c r="A221" s="10" t="str">
        <f t="shared" si="31"/>
        <v/>
      </c>
      <c r="B221" s="11" t="str">
        <f t="shared" si="27"/>
        <v/>
      </c>
      <c r="C221" s="12" t="str">
        <f t="shared" si="32"/>
        <v/>
      </c>
      <c r="D221" s="12" t="str">
        <f t="shared" si="35"/>
        <v/>
      </c>
      <c r="E221" s="13" t="e">
        <f t="shared" si="28"/>
        <v>#VALUE!</v>
      </c>
      <c r="F221" s="12" t="e">
        <f t="shared" si="29"/>
        <v>#VALUE!</v>
      </c>
      <c r="G221" s="12" t="str">
        <f t="shared" si="33"/>
        <v/>
      </c>
      <c r="H221" s="12" t="str">
        <f t="shared" si="34"/>
        <v/>
      </c>
      <c r="I221" s="12" t="e">
        <f t="shared" si="30"/>
        <v>#VALUE!</v>
      </c>
      <c r="J221" s="12">
        <f>SUM($H$18:$H221)</f>
        <v>0</v>
      </c>
    </row>
    <row r="222" spans="1:10">
      <c r="A222" s="10" t="str">
        <f t="shared" si="31"/>
        <v/>
      </c>
      <c r="B222" s="11" t="str">
        <f t="shared" si="27"/>
        <v/>
      </c>
      <c r="C222" s="12" t="str">
        <f t="shared" si="32"/>
        <v/>
      </c>
      <c r="D222" s="12" t="str">
        <f t="shared" si="35"/>
        <v/>
      </c>
      <c r="E222" s="13" t="e">
        <f t="shared" si="28"/>
        <v>#VALUE!</v>
      </c>
      <c r="F222" s="12" t="e">
        <f t="shared" si="29"/>
        <v>#VALUE!</v>
      </c>
      <c r="G222" s="12" t="str">
        <f t="shared" si="33"/>
        <v/>
      </c>
      <c r="H222" s="12" t="str">
        <f t="shared" si="34"/>
        <v/>
      </c>
      <c r="I222" s="12" t="e">
        <f t="shared" si="30"/>
        <v>#VALUE!</v>
      </c>
      <c r="J222" s="12">
        <f>SUM($H$18:$H222)</f>
        <v>0</v>
      </c>
    </row>
    <row r="223" spans="1:10">
      <c r="A223" s="10" t="str">
        <f t="shared" si="31"/>
        <v/>
      </c>
      <c r="B223" s="11" t="str">
        <f t="shared" si="27"/>
        <v/>
      </c>
      <c r="C223" s="12" t="str">
        <f t="shared" si="32"/>
        <v/>
      </c>
      <c r="D223" s="12" t="str">
        <f t="shared" si="35"/>
        <v/>
      </c>
      <c r="E223" s="13" t="e">
        <f t="shared" si="28"/>
        <v>#VALUE!</v>
      </c>
      <c r="F223" s="12" t="e">
        <f t="shared" si="29"/>
        <v>#VALUE!</v>
      </c>
      <c r="G223" s="12" t="str">
        <f t="shared" si="33"/>
        <v/>
      </c>
      <c r="H223" s="12" t="str">
        <f t="shared" si="34"/>
        <v/>
      </c>
      <c r="I223" s="12" t="e">
        <f t="shared" si="30"/>
        <v>#VALUE!</v>
      </c>
      <c r="J223" s="12">
        <f>SUM($H$18:$H223)</f>
        <v>0</v>
      </c>
    </row>
    <row r="224" spans="1:10">
      <c r="A224" s="10" t="str">
        <f t="shared" si="31"/>
        <v/>
      </c>
      <c r="B224" s="11" t="str">
        <f t="shared" si="27"/>
        <v/>
      </c>
      <c r="C224" s="12" t="str">
        <f t="shared" si="32"/>
        <v/>
      </c>
      <c r="D224" s="12" t="str">
        <f t="shared" si="35"/>
        <v/>
      </c>
      <c r="E224" s="13" t="e">
        <f t="shared" si="28"/>
        <v>#VALUE!</v>
      </c>
      <c r="F224" s="12" t="e">
        <f t="shared" si="29"/>
        <v>#VALUE!</v>
      </c>
      <c r="G224" s="12" t="str">
        <f t="shared" si="33"/>
        <v/>
      </c>
      <c r="H224" s="12" t="str">
        <f t="shared" si="34"/>
        <v/>
      </c>
      <c r="I224" s="12" t="e">
        <f t="shared" si="30"/>
        <v>#VALUE!</v>
      </c>
      <c r="J224" s="12">
        <f>SUM($H$18:$H224)</f>
        <v>0</v>
      </c>
    </row>
    <row r="225" spans="1:10">
      <c r="A225" s="10" t="str">
        <f t="shared" si="31"/>
        <v/>
      </c>
      <c r="B225" s="11" t="str">
        <f t="shared" si="27"/>
        <v/>
      </c>
      <c r="C225" s="12" t="str">
        <f t="shared" si="32"/>
        <v/>
      </c>
      <c r="D225" s="12" t="str">
        <f t="shared" si="35"/>
        <v/>
      </c>
      <c r="E225" s="13" t="e">
        <f t="shared" si="28"/>
        <v>#VALUE!</v>
      </c>
      <c r="F225" s="12" t="e">
        <f t="shared" si="29"/>
        <v>#VALUE!</v>
      </c>
      <c r="G225" s="12" t="str">
        <f t="shared" si="33"/>
        <v/>
      </c>
      <c r="H225" s="12" t="str">
        <f t="shared" si="34"/>
        <v/>
      </c>
      <c r="I225" s="12" t="e">
        <f t="shared" si="30"/>
        <v>#VALUE!</v>
      </c>
      <c r="J225" s="12">
        <f>SUM($H$18:$H225)</f>
        <v>0</v>
      </c>
    </row>
    <row r="226" spans="1:10">
      <c r="A226" s="10" t="str">
        <f t="shared" si="31"/>
        <v/>
      </c>
      <c r="B226" s="11" t="str">
        <f t="shared" si="27"/>
        <v/>
      </c>
      <c r="C226" s="12" t="str">
        <f t="shared" si="32"/>
        <v/>
      </c>
      <c r="D226" s="12" t="str">
        <f t="shared" si="35"/>
        <v/>
      </c>
      <c r="E226" s="13" t="e">
        <f t="shared" si="28"/>
        <v>#VALUE!</v>
      </c>
      <c r="F226" s="12" t="e">
        <f t="shared" si="29"/>
        <v>#VALUE!</v>
      </c>
      <c r="G226" s="12" t="str">
        <f t="shared" si="33"/>
        <v/>
      </c>
      <c r="H226" s="12" t="str">
        <f t="shared" si="34"/>
        <v/>
      </c>
      <c r="I226" s="12" t="e">
        <f t="shared" si="30"/>
        <v>#VALUE!</v>
      </c>
      <c r="J226" s="12">
        <f>SUM($H$18:$H226)</f>
        <v>0</v>
      </c>
    </row>
    <row r="227" spans="1:10">
      <c r="A227" s="10" t="str">
        <f t="shared" si="31"/>
        <v/>
      </c>
      <c r="B227" s="11" t="str">
        <f t="shared" si="27"/>
        <v/>
      </c>
      <c r="C227" s="12" t="str">
        <f t="shared" si="32"/>
        <v/>
      </c>
      <c r="D227" s="12" t="str">
        <f t="shared" si="35"/>
        <v/>
      </c>
      <c r="E227" s="13" t="e">
        <f t="shared" si="28"/>
        <v>#VALUE!</v>
      </c>
      <c r="F227" s="12" t="e">
        <f t="shared" si="29"/>
        <v>#VALUE!</v>
      </c>
      <c r="G227" s="12" t="str">
        <f t="shared" si="33"/>
        <v/>
      </c>
      <c r="H227" s="12" t="str">
        <f t="shared" si="34"/>
        <v/>
      </c>
      <c r="I227" s="12" t="e">
        <f t="shared" si="30"/>
        <v>#VALUE!</v>
      </c>
      <c r="J227" s="12">
        <f>SUM($H$18:$H227)</f>
        <v>0</v>
      </c>
    </row>
    <row r="228" spans="1:10">
      <c r="A228" s="10" t="str">
        <f t="shared" si="31"/>
        <v/>
      </c>
      <c r="B228" s="11" t="str">
        <f t="shared" si="27"/>
        <v/>
      </c>
      <c r="C228" s="12" t="str">
        <f t="shared" si="32"/>
        <v/>
      </c>
      <c r="D228" s="12" t="str">
        <f t="shared" si="35"/>
        <v/>
      </c>
      <c r="E228" s="13" t="e">
        <f t="shared" si="28"/>
        <v>#VALUE!</v>
      </c>
      <c r="F228" s="12" t="e">
        <f t="shared" si="29"/>
        <v>#VALUE!</v>
      </c>
      <c r="G228" s="12" t="str">
        <f t="shared" si="33"/>
        <v/>
      </c>
      <c r="H228" s="12" t="str">
        <f t="shared" si="34"/>
        <v/>
      </c>
      <c r="I228" s="12" t="e">
        <f t="shared" si="30"/>
        <v>#VALUE!</v>
      </c>
      <c r="J228" s="12">
        <f>SUM($H$18:$H228)</f>
        <v>0</v>
      </c>
    </row>
    <row r="229" spans="1:10">
      <c r="A229" s="10" t="str">
        <f t="shared" si="31"/>
        <v/>
      </c>
      <c r="B229" s="11" t="str">
        <f t="shared" si="27"/>
        <v/>
      </c>
      <c r="C229" s="12" t="str">
        <f t="shared" si="32"/>
        <v/>
      </c>
      <c r="D229" s="12" t="str">
        <f t="shared" si="35"/>
        <v/>
      </c>
      <c r="E229" s="13" t="e">
        <f t="shared" si="28"/>
        <v>#VALUE!</v>
      </c>
      <c r="F229" s="12" t="e">
        <f t="shared" si="29"/>
        <v>#VALUE!</v>
      </c>
      <c r="G229" s="12" t="str">
        <f t="shared" si="33"/>
        <v/>
      </c>
      <c r="H229" s="12" t="str">
        <f t="shared" si="34"/>
        <v/>
      </c>
      <c r="I229" s="12" t="e">
        <f t="shared" si="30"/>
        <v>#VALUE!</v>
      </c>
      <c r="J229" s="12">
        <f>SUM($H$18:$H229)</f>
        <v>0</v>
      </c>
    </row>
    <row r="230" spans="1:10">
      <c r="A230" s="10" t="str">
        <f t="shared" si="31"/>
        <v/>
      </c>
      <c r="B230" s="11" t="str">
        <f t="shared" si="27"/>
        <v/>
      </c>
      <c r="C230" s="12" t="str">
        <f t="shared" si="32"/>
        <v/>
      </c>
      <c r="D230" s="12" t="str">
        <f t="shared" si="35"/>
        <v/>
      </c>
      <c r="E230" s="13" t="e">
        <f t="shared" si="28"/>
        <v>#VALUE!</v>
      </c>
      <c r="F230" s="12" t="e">
        <f t="shared" si="29"/>
        <v>#VALUE!</v>
      </c>
      <c r="G230" s="12" t="str">
        <f t="shared" si="33"/>
        <v/>
      </c>
      <c r="H230" s="12" t="str">
        <f t="shared" si="34"/>
        <v/>
      </c>
      <c r="I230" s="12" t="e">
        <f t="shared" si="30"/>
        <v>#VALUE!</v>
      </c>
      <c r="J230" s="12">
        <f>SUM($H$18:$H230)</f>
        <v>0</v>
      </c>
    </row>
    <row r="231" spans="1:10">
      <c r="A231" s="10" t="str">
        <f t="shared" si="31"/>
        <v/>
      </c>
      <c r="B231" s="11" t="str">
        <f t="shared" si="27"/>
        <v/>
      </c>
      <c r="C231" s="12" t="str">
        <f t="shared" si="32"/>
        <v/>
      </c>
      <c r="D231" s="12" t="str">
        <f t="shared" si="35"/>
        <v/>
      </c>
      <c r="E231" s="13" t="e">
        <f t="shared" si="28"/>
        <v>#VALUE!</v>
      </c>
      <c r="F231" s="12" t="e">
        <f t="shared" si="29"/>
        <v>#VALUE!</v>
      </c>
      <c r="G231" s="12" t="str">
        <f t="shared" si="33"/>
        <v/>
      </c>
      <c r="H231" s="12" t="str">
        <f t="shared" si="34"/>
        <v/>
      </c>
      <c r="I231" s="12" t="e">
        <f t="shared" si="30"/>
        <v>#VALUE!</v>
      </c>
      <c r="J231" s="12">
        <f>SUM($H$18:$H231)</f>
        <v>0</v>
      </c>
    </row>
    <row r="232" spans="1:10">
      <c r="A232" s="10" t="str">
        <f t="shared" si="31"/>
        <v/>
      </c>
      <c r="B232" s="11" t="str">
        <f t="shared" si="27"/>
        <v/>
      </c>
      <c r="C232" s="12" t="str">
        <f t="shared" si="32"/>
        <v/>
      </c>
      <c r="D232" s="12" t="str">
        <f t="shared" si="35"/>
        <v/>
      </c>
      <c r="E232" s="13" t="e">
        <f t="shared" si="28"/>
        <v>#VALUE!</v>
      </c>
      <c r="F232" s="12" t="e">
        <f t="shared" si="29"/>
        <v>#VALUE!</v>
      </c>
      <c r="G232" s="12" t="str">
        <f t="shared" si="33"/>
        <v/>
      </c>
      <c r="H232" s="12" t="str">
        <f t="shared" si="34"/>
        <v/>
      </c>
      <c r="I232" s="12" t="e">
        <f t="shared" si="30"/>
        <v>#VALUE!</v>
      </c>
      <c r="J232" s="12">
        <f>SUM($H$18:$H232)</f>
        <v>0</v>
      </c>
    </row>
    <row r="233" spans="1:10">
      <c r="A233" s="10" t="str">
        <f t="shared" si="31"/>
        <v/>
      </c>
      <c r="B233" s="11" t="str">
        <f t="shared" si="27"/>
        <v/>
      </c>
      <c r="C233" s="12" t="str">
        <f t="shared" si="32"/>
        <v/>
      </c>
      <c r="D233" s="12" t="str">
        <f t="shared" si="35"/>
        <v/>
      </c>
      <c r="E233" s="13" t="e">
        <f t="shared" si="28"/>
        <v>#VALUE!</v>
      </c>
      <c r="F233" s="12" t="e">
        <f t="shared" si="29"/>
        <v>#VALUE!</v>
      </c>
      <c r="G233" s="12" t="str">
        <f t="shared" si="33"/>
        <v/>
      </c>
      <c r="H233" s="12" t="str">
        <f t="shared" si="34"/>
        <v/>
      </c>
      <c r="I233" s="12" t="e">
        <f t="shared" si="30"/>
        <v>#VALUE!</v>
      </c>
      <c r="J233" s="12">
        <f>SUM($H$18:$H233)</f>
        <v>0</v>
      </c>
    </row>
    <row r="234" spans="1:10">
      <c r="A234" s="10" t="str">
        <f t="shared" si="31"/>
        <v/>
      </c>
      <c r="B234" s="11" t="str">
        <f t="shared" si="27"/>
        <v/>
      </c>
      <c r="C234" s="12" t="str">
        <f t="shared" si="32"/>
        <v/>
      </c>
      <c r="D234" s="12" t="str">
        <f t="shared" si="35"/>
        <v/>
      </c>
      <c r="E234" s="13" t="e">
        <f t="shared" si="28"/>
        <v>#VALUE!</v>
      </c>
      <c r="F234" s="12" t="e">
        <f t="shared" si="29"/>
        <v>#VALUE!</v>
      </c>
      <c r="G234" s="12" t="str">
        <f t="shared" si="33"/>
        <v/>
      </c>
      <c r="H234" s="12" t="str">
        <f t="shared" si="34"/>
        <v/>
      </c>
      <c r="I234" s="12" t="e">
        <f t="shared" si="30"/>
        <v>#VALUE!</v>
      </c>
      <c r="J234" s="12">
        <f>SUM($H$18:$H234)</f>
        <v>0</v>
      </c>
    </row>
    <row r="235" spans="1:10">
      <c r="A235" s="10" t="str">
        <f t="shared" si="31"/>
        <v/>
      </c>
      <c r="B235" s="11" t="str">
        <f t="shared" si="27"/>
        <v/>
      </c>
      <c r="C235" s="12" t="str">
        <f t="shared" si="32"/>
        <v/>
      </c>
      <c r="D235" s="12" t="str">
        <f t="shared" si="35"/>
        <v/>
      </c>
      <c r="E235" s="13" t="e">
        <f t="shared" si="28"/>
        <v>#VALUE!</v>
      </c>
      <c r="F235" s="12" t="e">
        <f t="shared" si="29"/>
        <v>#VALUE!</v>
      </c>
      <c r="G235" s="12" t="str">
        <f t="shared" si="33"/>
        <v/>
      </c>
      <c r="H235" s="12" t="str">
        <f t="shared" si="34"/>
        <v/>
      </c>
      <c r="I235" s="12" t="e">
        <f t="shared" si="30"/>
        <v>#VALUE!</v>
      </c>
      <c r="J235" s="12">
        <f>SUM($H$18:$H235)</f>
        <v>0</v>
      </c>
    </row>
    <row r="236" spans="1:10">
      <c r="A236" s="10" t="str">
        <f t="shared" si="31"/>
        <v/>
      </c>
      <c r="B236" s="11" t="str">
        <f t="shared" si="27"/>
        <v/>
      </c>
      <c r="C236" s="12" t="str">
        <f t="shared" si="32"/>
        <v/>
      </c>
      <c r="D236" s="12" t="str">
        <f t="shared" si="35"/>
        <v/>
      </c>
      <c r="E236" s="13" t="e">
        <f t="shared" si="28"/>
        <v>#VALUE!</v>
      </c>
      <c r="F236" s="12" t="e">
        <f t="shared" si="29"/>
        <v>#VALUE!</v>
      </c>
      <c r="G236" s="12" t="str">
        <f t="shared" si="33"/>
        <v/>
      </c>
      <c r="H236" s="12" t="str">
        <f t="shared" si="34"/>
        <v/>
      </c>
      <c r="I236" s="12" t="e">
        <f t="shared" si="30"/>
        <v>#VALUE!</v>
      </c>
      <c r="J236" s="12">
        <f>SUM($H$18:$H236)</f>
        <v>0</v>
      </c>
    </row>
    <row r="237" spans="1:10">
      <c r="A237" s="10" t="str">
        <f t="shared" si="31"/>
        <v/>
      </c>
      <c r="B237" s="11" t="str">
        <f t="shared" si="27"/>
        <v/>
      </c>
      <c r="C237" s="12" t="str">
        <f t="shared" si="32"/>
        <v/>
      </c>
      <c r="D237" s="12" t="str">
        <f t="shared" si="35"/>
        <v/>
      </c>
      <c r="E237" s="13" t="e">
        <f t="shared" si="28"/>
        <v>#VALUE!</v>
      </c>
      <c r="F237" s="12" t="e">
        <f t="shared" si="29"/>
        <v>#VALUE!</v>
      </c>
      <c r="G237" s="12" t="str">
        <f t="shared" si="33"/>
        <v/>
      </c>
      <c r="H237" s="12" t="str">
        <f t="shared" si="34"/>
        <v/>
      </c>
      <c r="I237" s="12" t="e">
        <f t="shared" si="30"/>
        <v>#VALUE!</v>
      </c>
      <c r="J237" s="12">
        <f>SUM($H$18:$H237)</f>
        <v>0</v>
      </c>
    </row>
    <row r="238" spans="1:10">
      <c r="A238" s="10" t="str">
        <f t="shared" si="31"/>
        <v/>
      </c>
      <c r="B238" s="11" t="str">
        <f t="shared" si="27"/>
        <v/>
      </c>
      <c r="C238" s="12" t="str">
        <f t="shared" si="32"/>
        <v/>
      </c>
      <c r="D238" s="12" t="str">
        <f t="shared" si="35"/>
        <v/>
      </c>
      <c r="E238" s="13" t="e">
        <f t="shared" si="28"/>
        <v>#VALUE!</v>
      </c>
      <c r="F238" s="12" t="e">
        <f t="shared" si="29"/>
        <v>#VALUE!</v>
      </c>
      <c r="G238" s="12" t="str">
        <f t="shared" si="33"/>
        <v/>
      </c>
      <c r="H238" s="12" t="str">
        <f t="shared" si="34"/>
        <v/>
      </c>
      <c r="I238" s="12" t="e">
        <f t="shared" si="30"/>
        <v>#VALUE!</v>
      </c>
      <c r="J238" s="12">
        <f>SUM($H$18:$H238)</f>
        <v>0</v>
      </c>
    </row>
    <row r="239" spans="1:10">
      <c r="A239" s="10" t="str">
        <f t="shared" si="31"/>
        <v/>
      </c>
      <c r="B239" s="11" t="str">
        <f t="shared" si="27"/>
        <v/>
      </c>
      <c r="C239" s="12" t="str">
        <f t="shared" si="32"/>
        <v/>
      </c>
      <c r="D239" s="12" t="str">
        <f t="shared" si="35"/>
        <v/>
      </c>
      <c r="E239" s="13" t="e">
        <f t="shared" si="28"/>
        <v>#VALUE!</v>
      </c>
      <c r="F239" s="12" t="e">
        <f t="shared" si="29"/>
        <v>#VALUE!</v>
      </c>
      <c r="G239" s="12" t="str">
        <f t="shared" si="33"/>
        <v/>
      </c>
      <c r="H239" s="12" t="str">
        <f t="shared" si="34"/>
        <v/>
      </c>
      <c r="I239" s="12" t="e">
        <f t="shared" si="30"/>
        <v>#VALUE!</v>
      </c>
      <c r="J239" s="12">
        <f>SUM($H$18:$H239)</f>
        <v>0</v>
      </c>
    </row>
    <row r="240" spans="1:10">
      <c r="A240" s="10" t="str">
        <f t="shared" si="31"/>
        <v/>
      </c>
      <c r="B240" s="11" t="str">
        <f t="shared" si="27"/>
        <v/>
      </c>
      <c r="C240" s="12" t="str">
        <f t="shared" si="32"/>
        <v/>
      </c>
      <c r="D240" s="12" t="str">
        <f t="shared" si="35"/>
        <v/>
      </c>
      <c r="E240" s="13" t="e">
        <f t="shared" si="28"/>
        <v>#VALUE!</v>
      </c>
      <c r="F240" s="12" t="e">
        <f t="shared" si="29"/>
        <v>#VALUE!</v>
      </c>
      <c r="G240" s="12" t="str">
        <f t="shared" si="33"/>
        <v/>
      </c>
      <c r="H240" s="12" t="str">
        <f t="shared" si="34"/>
        <v/>
      </c>
      <c r="I240" s="12" t="e">
        <f t="shared" si="30"/>
        <v>#VALUE!</v>
      </c>
      <c r="J240" s="12">
        <f>SUM($H$18:$H240)</f>
        <v>0</v>
      </c>
    </row>
    <row r="241" spans="1:10">
      <c r="A241" s="10" t="str">
        <f t="shared" si="31"/>
        <v/>
      </c>
      <c r="B241" s="11" t="str">
        <f t="shared" si="27"/>
        <v/>
      </c>
      <c r="C241" s="12" t="str">
        <f t="shared" si="32"/>
        <v/>
      </c>
      <c r="D241" s="12" t="str">
        <f t="shared" si="35"/>
        <v/>
      </c>
      <c r="E241" s="13" t="e">
        <f t="shared" si="28"/>
        <v>#VALUE!</v>
      </c>
      <c r="F241" s="12" t="e">
        <f t="shared" si="29"/>
        <v>#VALUE!</v>
      </c>
      <c r="G241" s="12" t="str">
        <f t="shared" si="33"/>
        <v/>
      </c>
      <c r="H241" s="12" t="str">
        <f t="shared" si="34"/>
        <v/>
      </c>
      <c r="I241" s="12" t="e">
        <f t="shared" si="30"/>
        <v>#VALUE!</v>
      </c>
      <c r="J241" s="12">
        <f>SUM($H$18:$H241)</f>
        <v>0</v>
      </c>
    </row>
    <row r="242" spans="1:10">
      <c r="A242" s="10" t="str">
        <f t="shared" si="31"/>
        <v/>
      </c>
      <c r="B242" s="11" t="str">
        <f t="shared" si="27"/>
        <v/>
      </c>
      <c r="C242" s="12" t="str">
        <f t="shared" si="32"/>
        <v/>
      </c>
      <c r="D242" s="12" t="str">
        <f t="shared" si="35"/>
        <v/>
      </c>
      <c r="E242" s="13" t="e">
        <f t="shared" si="28"/>
        <v>#VALUE!</v>
      </c>
      <c r="F242" s="12" t="e">
        <f t="shared" si="29"/>
        <v>#VALUE!</v>
      </c>
      <c r="G242" s="12" t="str">
        <f t="shared" si="33"/>
        <v/>
      </c>
      <c r="H242" s="12" t="str">
        <f t="shared" si="34"/>
        <v/>
      </c>
      <c r="I242" s="12" t="e">
        <f t="shared" si="30"/>
        <v>#VALUE!</v>
      </c>
      <c r="J242" s="12">
        <f>SUM($H$18:$H242)</f>
        <v>0</v>
      </c>
    </row>
    <row r="243" spans="1:10">
      <c r="A243" s="10" t="str">
        <f t="shared" si="31"/>
        <v/>
      </c>
      <c r="B243" s="11" t="str">
        <f t="shared" si="27"/>
        <v/>
      </c>
      <c r="C243" s="12" t="str">
        <f t="shared" si="32"/>
        <v/>
      </c>
      <c r="D243" s="12" t="str">
        <f t="shared" si="35"/>
        <v/>
      </c>
      <c r="E243" s="13" t="e">
        <f t="shared" si="28"/>
        <v>#VALUE!</v>
      </c>
      <c r="F243" s="12" t="e">
        <f t="shared" si="29"/>
        <v>#VALUE!</v>
      </c>
      <c r="G243" s="12" t="str">
        <f t="shared" si="33"/>
        <v/>
      </c>
      <c r="H243" s="12" t="str">
        <f t="shared" si="34"/>
        <v/>
      </c>
      <c r="I243" s="12" t="e">
        <f t="shared" si="30"/>
        <v>#VALUE!</v>
      </c>
      <c r="J243" s="12">
        <f>SUM($H$18:$H243)</f>
        <v>0</v>
      </c>
    </row>
    <row r="244" spans="1:10">
      <c r="A244" s="10" t="str">
        <f t="shared" si="31"/>
        <v/>
      </c>
      <c r="B244" s="11" t="str">
        <f t="shared" si="27"/>
        <v/>
      </c>
      <c r="C244" s="12" t="str">
        <f t="shared" si="32"/>
        <v/>
      </c>
      <c r="D244" s="12" t="str">
        <f t="shared" si="35"/>
        <v/>
      </c>
      <c r="E244" s="13" t="e">
        <f t="shared" si="28"/>
        <v>#VALUE!</v>
      </c>
      <c r="F244" s="12" t="e">
        <f t="shared" si="29"/>
        <v>#VALUE!</v>
      </c>
      <c r="G244" s="12" t="str">
        <f t="shared" si="33"/>
        <v/>
      </c>
      <c r="H244" s="12" t="str">
        <f t="shared" si="34"/>
        <v/>
      </c>
      <c r="I244" s="12" t="e">
        <f t="shared" si="30"/>
        <v>#VALUE!</v>
      </c>
      <c r="J244" s="12">
        <f>SUM($H$18:$H244)</f>
        <v>0</v>
      </c>
    </row>
    <row r="245" spans="1:10">
      <c r="A245" s="10" t="str">
        <f t="shared" si="31"/>
        <v/>
      </c>
      <c r="B245" s="11" t="str">
        <f t="shared" si="27"/>
        <v/>
      </c>
      <c r="C245" s="12" t="str">
        <f t="shared" si="32"/>
        <v/>
      </c>
      <c r="D245" s="12" t="str">
        <f t="shared" si="35"/>
        <v/>
      </c>
      <c r="E245" s="13" t="e">
        <f t="shared" si="28"/>
        <v>#VALUE!</v>
      </c>
      <c r="F245" s="12" t="e">
        <f t="shared" si="29"/>
        <v>#VALUE!</v>
      </c>
      <c r="G245" s="12" t="str">
        <f t="shared" si="33"/>
        <v/>
      </c>
      <c r="H245" s="12" t="str">
        <f t="shared" si="34"/>
        <v/>
      </c>
      <c r="I245" s="12" t="e">
        <f t="shared" si="30"/>
        <v>#VALUE!</v>
      </c>
      <c r="J245" s="12">
        <f>SUM($H$18:$H245)</f>
        <v>0</v>
      </c>
    </row>
    <row r="246" spans="1:10">
      <c r="A246" s="10" t="str">
        <f t="shared" si="31"/>
        <v/>
      </c>
      <c r="B246" s="11" t="str">
        <f t="shared" si="27"/>
        <v/>
      </c>
      <c r="C246" s="12" t="str">
        <f t="shared" si="32"/>
        <v/>
      </c>
      <c r="D246" s="12" t="str">
        <f t="shared" si="35"/>
        <v/>
      </c>
      <c r="E246" s="13" t="e">
        <f t="shared" si="28"/>
        <v>#VALUE!</v>
      </c>
      <c r="F246" s="12" t="e">
        <f t="shared" si="29"/>
        <v>#VALUE!</v>
      </c>
      <c r="G246" s="12" t="str">
        <f t="shared" si="33"/>
        <v/>
      </c>
      <c r="H246" s="12" t="str">
        <f t="shared" si="34"/>
        <v/>
      </c>
      <c r="I246" s="12" t="e">
        <f t="shared" si="30"/>
        <v>#VALUE!</v>
      </c>
      <c r="J246" s="12">
        <f>SUM($H$18:$H246)</f>
        <v>0</v>
      </c>
    </row>
    <row r="247" spans="1:10">
      <c r="A247" s="10" t="str">
        <f t="shared" si="31"/>
        <v/>
      </c>
      <c r="B247" s="11" t="str">
        <f t="shared" si="27"/>
        <v/>
      </c>
      <c r="C247" s="12" t="str">
        <f t="shared" si="32"/>
        <v/>
      </c>
      <c r="D247" s="12" t="str">
        <f t="shared" si="35"/>
        <v/>
      </c>
      <c r="E247" s="13" t="e">
        <f t="shared" si="28"/>
        <v>#VALUE!</v>
      </c>
      <c r="F247" s="12" t="e">
        <f t="shared" si="29"/>
        <v>#VALUE!</v>
      </c>
      <c r="G247" s="12" t="str">
        <f t="shared" si="33"/>
        <v/>
      </c>
      <c r="H247" s="12" t="str">
        <f t="shared" si="34"/>
        <v/>
      </c>
      <c r="I247" s="12" t="e">
        <f t="shared" si="30"/>
        <v>#VALUE!</v>
      </c>
      <c r="J247" s="12">
        <f>SUM($H$18:$H247)</f>
        <v>0</v>
      </c>
    </row>
    <row r="248" spans="1:10">
      <c r="A248" s="10" t="str">
        <f t="shared" si="31"/>
        <v/>
      </c>
      <c r="B248" s="11" t="str">
        <f t="shared" si="27"/>
        <v/>
      </c>
      <c r="C248" s="12" t="str">
        <f t="shared" si="32"/>
        <v/>
      </c>
      <c r="D248" s="12" t="str">
        <f t="shared" si="35"/>
        <v/>
      </c>
      <c r="E248" s="13" t="e">
        <f t="shared" si="28"/>
        <v>#VALUE!</v>
      </c>
      <c r="F248" s="12" t="e">
        <f t="shared" si="29"/>
        <v>#VALUE!</v>
      </c>
      <c r="G248" s="12" t="str">
        <f t="shared" si="33"/>
        <v/>
      </c>
      <c r="H248" s="12" t="str">
        <f t="shared" si="34"/>
        <v/>
      </c>
      <c r="I248" s="12" t="e">
        <f t="shared" si="30"/>
        <v>#VALUE!</v>
      </c>
      <c r="J248" s="12">
        <f>SUM($H$18:$H248)</f>
        <v>0</v>
      </c>
    </row>
    <row r="249" spans="1:10">
      <c r="A249" s="10" t="str">
        <f t="shared" si="31"/>
        <v/>
      </c>
      <c r="B249" s="11" t="str">
        <f t="shared" si="27"/>
        <v/>
      </c>
      <c r="C249" s="12" t="str">
        <f t="shared" si="32"/>
        <v/>
      </c>
      <c r="D249" s="12" t="str">
        <f t="shared" si="35"/>
        <v/>
      </c>
      <c r="E249" s="13" t="e">
        <f t="shared" si="28"/>
        <v>#VALUE!</v>
      </c>
      <c r="F249" s="12" t="e">
        <f t="shared" si="29"/>
        <v>#VALUE!</v>
      </c>
      <c r="G249" s="12" t="str">
        <f t="shared" si="33"/>
        <v/>
      </c>
      <c r="H249" s="12" t="str">
        <f t="shared" si="34"/>
        <v/>
      </c>
      <c r="I249" s="12" t="e">
        <f t="shared" si="30"/>
        <v>#VALUE!</v>
      </c>
      <c r="J249" s="12">
        <f>SUM($H$18:$H249)</f>
        <v>0</v>
      </c>
    </row>
    <row r="250" spans="1:10">
      <c r="A250" s="10" t="str">
        <f t="shared" si="31"/>
        <v/>
      </c>
      <c r="B250" s="11" t="str">
        <f t="shared" si="27"/>
        <v/>
      </c>
      <c r="C250" s="12" t="str">
        <f t="shared" si="32"/>
        <v/>
      </c>
      <c r="D250" s="12" t="str">
        <f t="shared" si="35"/>
        <v/>
      </c>
      <c r="E250" s="13" t="e">
        <f t="shared" si="28"/>
        <v>#VALUE!</v>
      </c>
      <c r="F250" s="12" t="e">
        <f t="shared" si="29"/>
        <v>#VALUE!</v>
      </c>
      <c r="G250" s="12" t="str">
        <f t="shared" si="33"/>
        <v/>
      </c>
      <c r="H250" s="12" t="str">
        <f t="shared" si="34"/>
        <v/>
      </c>
      <c r="I250" s="12" t="e">
        <f t="shared" si="30"/>
        <v>#VALUE!</v>
      </c>
      <c r="J250" s="12">
        <f>SUM($H$18:$H250)</f>
        <v>0</v>
      </c>
    </row>
    <row r="251" spans="1:10">
      <c r="A251" s="10" t="str">
        <f t="shared" si="31"/>
        <v/>
      </c>
      <c r="B251" s="11" t="str">
        <f t="shared" si="27"/>
        <v/>
      </c>
      <c r="C251" s="12" t="str">
        <f t="shared" si="32"/>
        <v/>
      </c>
      <c r="D251" s="12" t="str">
        <f t="shared" si="35"/>
        <v/>
      </c>
      <c r="E251" s="13" t="e">
        <f t="shared" si="28"/>
        <v>#VALUE!</v>
      </c>
      <c r="F251" s="12" t="e">
        <f t="shared" si="29"/>
        <v>#VALUE!</v>
      </c>
      <c r="G251" s="12" t="str">
        <f t="shared" si="33"/>
        <v/>
      </c>
      <c r="H251" s="12" t="str">
        <f t="shared" si="34"/>
        <v/>
      </c>
      <c r="I251" s="12" t="e">
        <f t="shared" si="30"/>
        <v>#VALUE!</v>
      </c>
      <c r="J251" s="12">
        <f>SUM($H$18:$H251)</f>
        <v>0</v>
      </c>
    </row>
    <row r="252" spans="1:10">
      <c r="A252" s="10" t="str">
        <f t="shared" si="31"/>
        <v/>
      </c>
      <c r="B252" s="11" t="str">
        <f t="shared" si="27"/>
        <v/>
      </c>
      <c r="C252" s="12" t="str">
        <f t="shared" si="32"/>
        <v/>
      </c>
      <c r="D252" s="12" t="str">
        <f t="shared" si="35"/>
        <v/>
      </c>
      <c r="E252" s="13" t="e">
        <f t="shared" si="28"/>
        <v>#VALUE!</v>
      </c>
      <c r="F252" s="12" t="e">
        <f t="shared" si="29"/>
        <v>#VALUE!</v>
      </c>
      <c r="G252" s="12" t="str">
        <f t="shared" si="33"/>
        <v/>
      </c>
      <c r="H252" s="12" t="str">
        <f t="shared" si="34"/>
        <v/>
      </c>
      <c r="I252" s="12" t="e">
        <f t="shared" si="30"/>
        <v>#VALUE!</v>
      </c>
      <c r="J252" s="12">
        <f>SUM($H$18:$H252)</f>
        <v>0</v>
      </c>
    </row>
    <row r="253" spans="1:10">
      <c r="A253" s="10" t="str">
        <f t="shared" si="31"/>
        <v/>
      </c>
      <c r="B253" s="11" t="str">
        <f t="shared" si="27"/>
        <v/>
      </c>
      <c r="C253" s="12" t="str">
        <f t="shared" si="32"/>
        <v/>
      </c>
      <c r="D253" s="12" t="str">
        <f t="shared" si="35"/>
        <v/>
      </c>
      <c r="E253" s="13" t="e">
        <f t="shared" si="28"/>
        <v>#VALUE!</v>
      </c>
      <c r="F253" s="12" t="e">
        <f t="shared" si="29"/>
        <v>#VALUE!</v>
      </c>
      <c r="G253" s="12" t="str">
        <f t="shared" si="33"/>
        <v/>
      </c>
      <c r="H253" s="12" t="str">
        <f t="shared" si="34"/>
        <v/>
      </c>
      <c r="I253" s="12" t="e">
        <f t="shared" si="30"/>
        <v>#VALUE!</v>
      </c>
      <c r="J253" s="12">
        <f>SUM($H$18:$H253)</f>
        <v>0</v>
      </c>
    </row>
    <row r="254" spans="1:10">
      <c r="A254" s="10" t="str">
        <f t="shared" si="31"/>
        <v/>
      </c>
      <c r="B254" s="11" t="str">
        <f t="shared" si="27"/>
        <v/>
      </c>
      <c r="C254" s="12" t="str">
        <f t="shared" si="32"/>
        <v/>
      </c>
      <c r="D254" s="12" t="str">
        <f t="shared" si="35"/>
        <v/>
      </c>
      <c r="E254" s="13" t="e">
        <f t="shared" si="28"/>
        <v>#VALUE!</v>
      </c>
      <c r="F254" s="12" t="e">
        <f t="shared" si="29"/>
        <v>#VALUE!</v>
      </c>
      <c r="G254" s="12" t="str">
        <f t="shared" si="33"/>
        <v/>
      </c>
      <c r="H254" s="12" t="str">
        <f t="shared" si="34"/>
        <v/>
      </c>
      <c r="I254" s="12" t="e">
        <f t="shared" si="30"/>
        <v>#VALUE!</v>
      </c>
      <c r="J254" s="12">
        <f>SUM($H$18:$H254)</f>
        <v>0</v>
      </c>
    </row>
    <row r="255" spans="1:10">
      <c r="A255" s="10" t="str">
        <f t="shared" si="31"/>
        <v/>
      </c>
      <c r="B255" s="11" t="str">
        <f t="shared" si="27"/>
        <v/>
      </c>
      <c r="C255" s="12" t="str">
        <f t="shared" si="32"/>
        <v/>
      </c>
      <c r="D255" s="12" t="str">
        <f t="shared" si="35"/>
        <v/>
      </c>
      <c r="E255" s="13" t="e">
        <f t="shared" si="28"/>
        <v>#VALUE!</v>
      </c>
      <c r="F255" s="12" t="e">
        <f t="shared" si="29"/>
        <v>#VALUE!</v>
      </c>
      <c r="G255" s="12" t="str">
        <f t="shared" si="33"/>
        <v/>
      </c>
      <c r="H255" s="12" t="str">
        <f t="shared" si="34"/>
        <v/>
      </c>
      <c r="I255" s="12" t="e">
        <f t="shared" si="30"/>
        <v>#VALUE!</v>
      </c>
      <c r="J255" s="12">
        <f>SUM($H$18:$H255)</f>
        <v>0</v>
      </c>
    </row>
    <row r="256" spans="1:10">
      <c r="A256" s="10" t="str">
        <f t="shared" si="31"/>
        <v/>
      </c>
      <c r="B256" s="11" t="str">
        <f t="shared" si="27"/>
        <v/>
      </c>
      <c r="C256" s="12" t="str">
        <f t="shared" si="32"/>
        <v/>
      </c>
      <c r="D256" s="12" t="str">
        <f t="shared" si="35"/>
        <v/>
      </c>
      <c r="E256" s="13" t="e">
        <f t="shared" si="28"/>
        <v>#VALUE!</v>
      </c>
      <c r="F256" s="12" t="e">
        <f t="shared" si="29"/>
        <v>#VALUE!</v>
      </c>
      <c r="G256" s="12" t="str">
        <f t="shared" si="33"/>
        <v/>
      </c>
      <c r="H256" s="12" t="str">
        <f t="shared" si="34"/>
        <v/>
      </c>
      <c r="I256" s="12" t="e">
        <f t="shared" si="30"/>
        <v>#VALUE!</v>
      </c>
      <c r="J256" s="12">
        <f>SUM($H$18:$H256)</f>
        <v>0</v>
      </c>
    </row>
    <row r="257" spans="1:10">
      <c r="A257" s="10" t="str">
        <f t="shared" si="31"/>
        <v/>
      </c>
      <c r="B257" s="11" t="str">
        <f t="shared" si="27"/>
        <v/>
      </c>
      <c r="C257" s="12" t="str">
        <f t="shared" si="32"/>
        <v/>
      </c>
      <c r="D257" s="12" t="str">
        <f t="shared" si="35"/>
        <v/>
      </c>
      <c r="E257" s="13" t="e">
        <f t="shared" si="28"/>
        <v>#VALUE!</v>
      </c>
      <c r="F257" s="12" t="e">
        <f t="shared" si="29"/>
        <v>#VALUE!</v>
      </c>
      <c r="G257" s="12" t="str">
        <f t="shared" si="33"/>
        <v/>
      </c>
      <c r="H257" s="12" t="str">
        <f t="shared" si="34"/>
        <v/>
      </c>
      <c r="I257" s="12" t="e">
        <f t="shared" si="30"/>
        <v>#VALUE!</v>
      </c>
      <c r="J257" s="12">
        <f>SUM($H$18:$H257)</f>
        <v>0</v>
      </c>
    </row>
    <row r="258" spans="1:10">
      <c r="A258" s="10" t="str">
        <f t="shared" si="31"/>
        <v/>
      </c>
      <c r="B258" s="11" t="str">
        <f t="shared" si="27"/>
        <v/>
      </c>
      <c r="C258" s="12" t="str">
        <f t="shared" si="32"/>
        <v/>
      </c>
      <c r="D258" s="12" t="str">
        <f t="shared" si="35"/>
        <v/>
      </c>
      <c r="E258" s="13" t="e">
        <f t="shared" si="28"/>
        <v>#VALUE!</v>
      </c>
      <c r="F258" s="12" t="e">
        <f t="shared" si="29"/>
        <v>#VALUE!</v>
      </c>
      <c r="G258" s="12" t="str">
        <f t="shared" si="33"/>
        <v/>
      </c>
      <c r="H258" s="12" t="str">
        <f t="shared" si="34"/>
        <v/>
      </c>
      <c r="I258" s="12" t="e">
        <f t="shared" si="30"/>
        <v>#VALUE!</v>
      </c>
      <c r="J258" s="12">
        <f>SUM($H$18:$H258)</f>
        <v>0</v>
      </c>
    </row>
    <row r="259" spans="1:10">
      <c r="A259" s="10" t="str">
        <f t="shared" si="31"/>
        <v/>
      </c>
      <c r="B259" s="11" t="str">
        <f t="shared" si="27"/>
        <v/>
      </c>
      <c r="C259" s="12" t="str">
        <f t="shared" si="32"/>
        <v/>
      </c>
      <c r="D259" s="12" t="str">
        <f t="shared" si="35"/>
        <v/>
      </c>
      <c r="E259" s="13" t="e">
        <f t="shared" si="28"/>
        <v>#VALUE!</v>
      </c>
      <c r="F259" s="12" t="e">
        <f t="shared" si="29"/>
        <v>#VALUE!</v>
      </c>
      <c r="G259" s="12" t="str">
        <f t="shared" si="33"/>
        <v/>
      </c>
      <c r="H259" s="12" t="str">
        <f t="shared" si="34"/>
        <v/>
      </c>
      <c r="I259" s="12" t="e">
        <f t="shared" si="30"/>
        <v>#VALUE!</v>
      </c>
      <c r="J259" s="12">
        <f>SUM($H$18:$H259)</f>
        <v>0</v>
      </c>
    </row>
    <row r="260" spans="1:10">
      <c r="A260" s="10" t="str">
        <f t="shared" si="31"/>
        <v/>
      </c>
      <c r="B260" s="11" t="str">
        <f t="shared" si="27"/>
        <v/>
      </c>
      <c r="C260" s="12" t="str">
        <f t="shared" si="32"/>
        <v/>
      </c>
      <c r="D260" s="12" t="str">
        <f t="shared" si="35"/>
        <v/>
      </c>
      <c r="E260" s="13" t="e">
        <f t="shared" si="28"/>
        <v>#VALUE!</v>
      </c>
      <c r="F260" s="12" t="e">
        <f t="shared" si="29"/>
        <v>#VALUE!</v>
      </c>
      <c r="G260" s="12" t="str">
        <f t="shared" si="33"/>
        <v/>
      </c>
      <c r="H260" s="12" t="str">
        <f t="shared" si="34"/>
        <v/>
      </c>
      <c r="I260" s="12" t="e">
        <f t="shared" si="30"/>
        <v>#VALUE!</v>
      </c>
      <c r="J260" s="12">
        <f>SUM($H$18:$H260)</f>
        <v>0</v>
      </c>
    </row>
    <row r="261" spans="1:10">
      <c r="A261" s="10" t="str">
        <f t="shared" si="31"/>
        <v/>
      </c>
      <c r="B261" s="11" t="str">
        <f t="shared" si="27"/>
        <v/>
      </c>
      <c r="C261" s="12" t="str">
        <f t="shared" si="32"/>
        <v/>
      </c>
      <c r="D261" s="12" t="str">
        <f t="shared" si="35"/>
        <v/>
      </c>
      <c r="E261" s="13" t="e">
        <f t="shared" si="28"/>
        <v>#VALUE!</v>
      </c>
      <c r="F261" s="12" t="e">
        <f t="shared" si="29"/>
        <v>#VALUE!</v>
      </c>
      <c r="G261" s="12" t="str">
        <f t="shared" si="33"/>
        <v/>
      </c>
      <c r="H261" s="12" t="str">
        <f t="shared" si="34"/>
        <v/>
      </c>
      <c r="I261" s="12" t="e">
        <f t="shared" si="30"/>
        <v>#VALUE!</v>
      </c>
      <c r="J261" s="12">
        <f>SUM($H$18:$H261)</f>
        <v>0</v>
      </c>
    </row>
    <row r="262" spans="1:10">
      <c r="A262" s="10" t="str">
        <f t="shared" si="31"/>
        <v/>
      </c>
      <c r="B262" s="11" t="str">
        <f t="shared" si="27"/>
        <v/>
      </c>
      <c r="C262" s="12" t="str">
        <f t="shared" si="32"/>
        <v/>
      </c>
      <c r="D262" s="12" t="str">
        <f t="shared" si="35"/>
        <v/>
      </c>
      <c r="E262" s="13" t="e">
        <f t="shared" si="28"/>
        <v>#VALUE!</v>
      </c>
      <c r="F262" s="12" t="e">
        <f t="shared" si="29"/>
        <v>#VALUE!</v>
      </c>
      <c r="G262" s="12" t="str">
        <f t="shared" si="33"/>
        <v/>
      </c>
      <c r="H262" s="12" t="str">
        <f t="shared" si="34"/>
        <v/>
      </c>
      <c r="I262" s="12" t="e">
        <f t="shared" si="30"/>
        <v>#VALUE!</v>
      </c>
      <c r="J262" s="12">
        <f>SUM($H$18:$H262)</f>
        <v>0</v>
      </c>
    </row>
    <row r="263" spans="1:10">
      <c r="A263" s="10" t="str">
        <f t="shared" si="31"/>
        <v/>
      </c>
      <c r="B263" s="11" t="str">
        <f t="shared" si="27"/>
        <v/>
      </c>
      <c r="C263" s="12" t="str">
        <f t="shared" si="32"/>
        <v/>
      </c>
      <c r="D263" s="12" t="str">
        <f t="shared" si="35"/>
        <v/>
      </c>
      <c r="E263" s="13" t="e">
        <f t="shared" si="28"/>
        <v>#VALUE!</v>
      </c>
      <c r="F263" s="12" t="e">
        <f t="shared" si="29"/>
        <v>#VALUE!</v>
      </c>
      <c r="G263" s="12" t="str">
        <f t="shared" si="33"/>
        <v/>
      </c>
      <c r="H263" s="12" t="str">
        <f t="shared" si="34"/>
        <v/>
      </c>
      <c r="I263" s="12" t="e">
        <f t="shared" si="30"/>
        <v>#VALUE!</v>
      </c>
      <c r="J263" s="12">
        <f>SUM($H$18:$H263)</f>
        <v>0</v>
      </c>
    </row>
    <row r="264" spans="1:10">
      <c r="A264" s="10" t="str">
        <f t="shared" si="31"/>
        <v/>
      </c>
      <c r="B264" s="11" t="str">
        <f t="shared" si="27"/>
        <v/>
      </c>
      <c r="C264" s="12" t="str">
        <f t="shared" si="32"/>
        <v/>
      </c>
      <c r="D264" s="12" t="str">
        <f t="shared" si="35"/>
        <v/>
      </c>
      <c r="E264" s="13" t="e">
        <f t="shared" si="28"/>
        <v>#VALUE!</v>
      </c>
      <c r="F264" s="12" t="e">
        <f t="shared" si="29"/>
        <v>#VALUE!</v>
      </c>
      <c r="G264" s="12" t="str">
        <f t="shared" si="33"/>
        <v/>
      </c>
      <c r="H264" s="12" t="str">
        <f t="shared" si="34"/>
        <v/>
      </c>
      <c r="I264" s="12" t="e">
        <f t="shared" si="30"/>
        <v>#VALUE!</v>
      </c>
      <c r="J264" s="12">
        <f>SUM($H$18:$H264)</f>
        <v>0</v>
      </c>
    </row>
    <row r="265" spans="1:10">
      <c r="A265" s="10" t="str">
        <f t="shared" si="31"/>
        <v/>
      </c>
      <c r="B265" s="11" t="str">
        <f t="shared" si="27"/>
        <v/>
      </c>
      <c r="C265" s="12" t="str">
        <f t="shared" si="32"/>
        <v/>
      </c>
      <c r="D265" s="12" t="str">
        <f t="shared" si="35"/>
        <v/>
      </c>
      <c r="E265" s="13" t="e">
        <f t="shared" si="28"/>
        <v>#VALUE!</v>
      </c>
      <c r="F265" s="12" t="e">
        <f t="shared" si="29"/>
        <v>#VALUE!</v>
      </c>
      <c r="G265" s="12" t="str">
        <f t="shared" si="33"/>
        <v/>
      </c>
      <c r="H265" s="12" t="str">
        <f t="shared" si="34"/>
        <v/>
      </c>
      <c r="I265" s="12" t="e">
        <f t="shared" si="30"/>
        <v>#VALUE!</v>
      </c>
      <c r="J265" s="12">
        <f>SUM($H$18:$H265)</f>
        <v>0</v>
      </c>
    </row>
    <row r="266" spans="1:10">
      <c r="A266" s="10" t="str">
        <f t="shared" si="31"/>
        <v/>
      </c>
      <c r="B266" s="11" t="str">
        <f t="shared" si="27"/>
        <v/>
      </c>
      <c r="C266" s="12" t="str">
        <f t="shared" si="32"/>
        <v/>
      </c>
      <c r="D266" s="12" t="str">
        <f t="shared" si="35"/>
        <v/>
      </c>
      <c r="E266" s="13" t="e">
        <f t="shared" si="28"/>
        <v>#VALUE!</v>
      </c>
      <c r="F266" s="12" t="e">
        <f t="shared" si="29"/>
        <v>#VALUE!</v>
      </c>
      <c r="G266" s="12" t="str">
        <f t="shared" si="33"/>
        <v/>
      </c>
      <c r="H266" s="12" t="str">
        <f t="shared" si="34"/>
        <v/>
      </c>
      <c r="I266" s="12" t="e">
        <f t="shared" si="30"/>
        <v>#VALUE!</v>
      </c>
      <c r="J266" s="12">
        <f>SUM($H$18:$H266)</f>
        <v>0</v>
      </c>
    </row>
    <row r="267" spans="1:10">
      <c r="A267" s="10" t="str">
        <f t="shared" si="31"/>
        <v/>
      </c>
      <c r="B267" s="11" t="str">
        <f t="shared" si="27"/>
        <v/>
      </c>
      <c r="C267" s="12" t="str">
        <f t="shared" si="32"/>
        <v/>
      </c>
      <c r="D267" s="12" t="str">
        <f t="shared" si="35"/>
        <v/>
      </c>
      <c r="E267" s="13" t="e">
        <f t="shared" si="28"/>
        <v>#VALUE!</v>
      </c>
      <c r="F267" s="12" t="e">
        <f t="shared" si="29"/>
        <v>#VALUE!</v>
      </c>
      <c r="G267" s="12" t="str">
        <f t="shared" si="33"/>
        <v/>
      </c>
      <c r="H267" s="12" t="str">
        <f t="shared" si="34"/>
        <v/>
      </c>
      <c r="I267" s="12" t="e">
        <f t="shared" si="30"/>
        <v>#VALUE!</v>
      </c>
      <c r="J267" s="12">
        <f>SUM($H$18:$H267)</f>
        <v>0</v>
      </c>
    </row>
    <row r="268" spans="1:10">
      <c r="A268" s="10" t="str">
        <f t="shared" si="31"/>
        <v/>
      </c>
      <c r="B268" s="11" t="str">
        <f t="shared" si="27"/>
        <v/>
      </c>
      <c r="C268" s="12" t="str">
        <f t="shared" si="32"/>
        <v/>
      </c>
      <c r="D268" s="12" t="str">
        <f t="shared" si="35"/>
        <v/>
      </c>
      <c r="E268" s="13" t="e">
        <f t="shared" si="28"/>
        <v>#VALUE!</v>
      </c>
      <c r="F268" s="12" t="e">
        <f t="shared" si="29"/>
        <v>#VALUE!</v>
      </c>
      <c r="G268" s="12" t="str">
        <f t="shared" si="33"/>
        <v/>
      </c>
      <c r="H268" s="12" t="str">
        <f t="shared" si="34"/>
        <v/>
      </c>
      <c r="I268" s="12" t="e">
        <f t="shared" si="30"/>
        <v>#VALUE!</v>
      </c>
      <c r="J268" s="12">
        <f>SUM($H$18:$H268)</f>
        <v>0</v>
      </c>
    </row>
    <row r="269" spans="1:10">
      <c r="A269" s="10" t="str">
        <f t="shared" si="31"/>
        <v/>
      </c>
      <c r="B269" s="11" t="str">
        <f t="shared" si="27"/>
        <v/>
      </c>
      <c r="C269" s="12" t="str">
        <f t="shared" si="32"/>
        <v/>
      </c>
      <c r="D269" s="12" t="str">
        <f t="shared" si="35"/>
        <v/>
      </c>
      <c r="E269" s="13" t="e">
        <f t="shared" si="28"/>
        <v>#VALUE!</v>
      </c>
      <c r="F269" s="12" t="e">
        <f t="shared" si="29"/>
        <v>#VALUE!</v>
      </c>
      <c r="G269" s="12" t="str">
        <f t="shared" si="33"/>
        <v/>
      </c>
      <c r="H269" s="12" t="str">
        <f t="shared" si="34"/>
        <v/>
      </c>
      <c r="I269" s="12" t="e">
        <f t="shared" si="30"/>
        <v>#VALUE!</v>
      </c>
      <c r="J269" s="12">
        <f>SUM($H$18:$H269)</f>
        <v>0</v>
      </c>
    </row>
    <row r="270" spans="1:10">
      <c r="A270" s="10" t="str">
        <f t="shared" si="31"/>
        <v/>
      </c>
      <c r="B270" s="11" t="str">
        <f t="shared" si="27"/>
        <v/>
      </c>
      <c r="C270" s="12" t="str">
        <f t="shared" si="32"/>
        <v/>
      </c>
      <c r="D270" s="12" t="str">
        <f t="shared" si="35"/>
        <v/>
      </c>
      <c r="E270" s="13" t="e">
        <f t="shared" si="28"/>
        <v>#VALUE!</v>
      </c>
      <c r="F270" s="12" t="e">
        <f t="shared" si="29"/>
        <v>#VALUE!</v>
      </c>
      <c r="G270" s="12" t="str">
        <f t="shared" si="33"/>
        <v/>
      </c>
      <c r="H270" s="12" t="str">
        <f t="shared" si="34"/>
        <v/>
      </c>
      <c r="I270" s="12" t="e">
        <f t="shared" si="30"/>
        <v>#VALUE!</v>
      </c>
      <c r="J270" s="12">
        <f>SUM($H$18:$H270)</f>
        <v>0</v>
      </c>
    </row>
    <row r="271" spans="1:10">
      <c r="A271" s="10" t="str">
        <f t="shared" si="31"/>
        <v/>
      </c>
      <c r="B271" s="11" t="str">
        <f t="shared" si="27"/>
        <v/>
      </c>
      <c r="C271" s="12" t="str">
        <f t="shared" si="32"/>
        <v/>
      </c>
      <c r="D271" s="12" t="str">
        <f t="shared" si="35"/>
        <v/>
      </c>
      <c r="E271" s="13" t="e">
        <f t="shared" si="28"/>
        <v>#VALUE!</v>
      </c>
      <c r="F271" s="12" t="e">
        <f t="shared" si="29"/>
        <v>#VALUE!</v>
      </c>
      <c r="G271" s="12" t="str">
        <f t="shared" si="33"/>
        <v/>
      </c>
      <c r="H271" s="12" t="str">
        <f t="shared" si="34"/>
        <v/>
      </c>
      <c r="I271" s="12" t="e">
        <f t="shared" si="30"/>
        <v>#VALUE!</v>
      </c>
      <c r="J271" s="12">
        <f>SUM($H$18:$H271)</f>
        <v>0</v>
      </c>
    </row>
    <row r="272" spans="1:10">
      <c r="A272" s="10" t="str">
        <f t="shared" si="31"/>
        <v/>
      </c>
      <c r="B272" s="11" t="str">
        <f t="shared" si="27"/>
        <v/>
      </c>
      <c r="C272" s="12" t="str">
        <f t="shared" si="32"/>
        <v/>
      </c>
      <c r="D272" s="12" t="str">
        <f t="shared" si="35"/>
        <v/>
      </c>
      <c r="E272" s="13" t="e">
        <f t="shared" si="28"/>
        <v>#VALUE!</v>
      </c>
      <c r="F272" s="12" t="e">
        <f t="shared" si="29"/>
        <v>#VALUE!</v>
      </c>
      <c r="G272" s="12" t="str">
        <f t="shared" si="33"/>
        <v/>
      </c>
      <c r="H272" s="12" t="str">
        <f t="shared" si="34"/>
        <v/>
      </c>
      <c r="I272" s="12" t="e">
        <f t="shared" si="30"/>
        <v>#VALUE!</v>
      </c>
      <c r="J272" s="12">
        <f>SUM($H$18:$H272)</f>
        <v>0</v>
      </c>
    </row>
    <row r="273" spans="1:10">
      <c r="A273" s="10" t="str">
        <f t="shared" si="31"/>
        <v/>
      </c>
      <c r="B273" s="11" t="str">
        <f t="shared" si="27"/>
        <v/>
      </c>
      <c r="C273" s="12" t="str">
        <f t="shared" si="32"/>
        <v/>
      </c>
      <c r="D273" s="12" t="str">
        <f t="shared" si="35"/>
        <v/>
      </c>
      <c r="E273" s="13" t="e">
        <f t="shared" si="28"/>
        <v>#VALUE!</v>
      </c>
      <c r="F273" s="12" t="e">
        <f t="shared" si="29"/>
        <v>#VALUE!</v>
      </c>
      <c r="G273" s="12" t="str">
        <f t="shared" si="33"/>
        <v/>
      </c>
      <c r="H273" s="12" t="str">
        <f t="shared" si="34"/>
        <v/>
      </c>
      <c r="I273" s="12" t="e">
        <f t="shared" si="30"/>
        <v>#VALUE!</v>
      </c>
      <c r="J273" s="12">
        <f>SUM($H$18:$H273)</f>
        <v>0</v>
      </c>
    </row>
    <row r="274" spans="1:10">
      <c r="A274" s="10" t="str">
        <f t="shared" si="31"/>
        <v/>
      </c>
      <c r="B274" s="11" t="str">
        <f t="shared" ref="B274:B337" si="36">IF(Pay_Num&lt;&gt;"",DATE(YEAR(Loan_Start),MONTH(Loan_Start)+(Pay_Num)*12/Num_Pmt_Per_Year,DAY(Loan_Start)),"")</f>
        <v/>
      </c>
      <c r="C274" s="12" t="str">
        <f t="shared" si="32"/>
        <v/>
      </c>
      <c r="D274" s="12" t="str">
        <f t="shared" si="35"/>
        <v/>
      </c>
      <c r="E274" s="13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12" t="e">
        <f t="shared" ref="F274:F337" si="38">IF(AND(Pay_Num&lt;&gt;"",Sched_Pay+Extra_Pay&lt;Beg_Bal),Sched_Pay+Extra_Pay,IF(Pay_Num&lt;&gt;"",Beg_Bal,""))</f>
        <v>#VALUE!</v>
      </c>
      <c r="G274" s="12" t="str">
        <f t="shared" si="33"/>
        <v/>
      </c>
      <c r="H274" s="12" t="str">
        <f t="shared" si="34"/>
        <v/>
      </c>
      <c r="I274" s="12" t="e">
        <f t="shared" ref="I274:I337" si="39">IF(AND(Pay_Num&lt;&gt;"",Sched_Pay+Extra_Pay&lt;Beg_Bal),Beg_Bal-Princ,IF(Pay_Num&lt;&gt;"",0,""))</f>
        <v>#VALUE!</v>
      </c>
      <c r="J274" s="12">
        <f>SUM($H$18:$H274)</f>
        <v>0</v>
      </c>
    </row>
    <row r="275" spans="1:10">
      <c r="A275" s="10" t="str">
        <f t="shared" ref="A275:A338" si="40">IF(Values_Entered,A274+1,"")</f>
        <v/>
      </c>
      <c r="B275" s="11" t="str">
        <f t="shared" si="36"/>
        <v/>
      </c>
      <c r="C275" s="12" t="str">
        <f t="shared" ref="C275:C338" si="41">IF(Pay_Num&lt;&gt;"",I274,"")</f>
        <v/>
      </c>
      <c r="D275" s="12" t="str">
        <f t="shared" si="35"/>
        <v/>
      </c>
      <c r="E275" s="13" t="e">
        <f t="shared" si="37"/>
        <v>#VALUE!</v>
      </c>
      <c r="F275" s="12" t="e">
        <f t="shared" si="38"/>
        <v>#VALUE!</v>
      </c>
      <c r="G275" s="12" t="str">
        <f t="shared" ref="G275:G338" si="42">IF(Pay_Num&lt;&gt;"",Total_Pay-Int,"")</f>
        <v/>
      </c>
      <c r="H275" s="12" t="str">
        <f t="shared" ref="H275:H338" si="43">IF(Pay_Num&lt;&gt;"",Beg_Bal*Interest_Rate/Num_Pmt_Per_Year,"")</f>
        <v/>
      </c>
      <c r="I275" s="12" t="e">
        <f t="shared" si="39"/>
        <v>#VALUE!</v>
      </c>
      <c r="J275" s="12">
        <f>SUM($H$18:$H275)</f>
        <v>0</v>
      </c>
    </row>
    <row r="276" spans="1:10">
      <c r="A276" s="10" t="str">
        <f t="shared" si="40"/>
        <v/>
      </c>
      <c r="B276" s="11" t="str">
        <f t="shared" si="36"/>
        <v/>
      </c>
      <c r="C276" s="12" t="str">
        <f t="shared" si="41"/>
        <v/>
      </c>
      <c r="D276" s="12" t="str">
        <f t="shared" ref="D276:D339" si="44">IF(Pay_Num&lt;&gt;"",Scheduled_Monthly_Payment,"")</f>
        <v/>
      </c>
      <c r="E276" s="13" t="e">
        <f t="shared" si="37"/>
        <v>#VALUE!</v>
      </c>
      <c r="F276" s="12" t="e">
        <f t="shared" si="38"/>
        <v>#VALUE!</v>
      </c>
      <c r="G276" s="12" t="str">
        <f t="shared" si="42"/>
        <v/>
      </c>
      <c r="H276" s="12" t="str">
        <f t="shared" si="43"/>
        <v/>
      </c>
      <c r="I276" s="12" t="e">
        <f t="shared" si="39"/>
        <v>#VALUE!</v>
      </c>
      <c r="J276" s="12">
        <f>SUM($H$18:$H276)</f>
        <v>0</v>
      </c>
    </row>
    <row r="277" spans="1:10">
      <c r="A277" s="10" t="str">
        <f t="shared" si="40"/>
        <v/>
      </c>
      <c r="B277" s="11" t="str">
        <f t="shared" si="36"/>
        <v/>
      </c>
      <c r="C277" s="12" t="str">
        <f t="shared" si="41"/>
        <v/>
      </c>
      <c r="D277" s="12" t="str">
        <f t="shared" si="44"/>
        <v/>
      </c>
      <c r="E277" s="13" t="e">
        <f t="shared" si="37"/>
        <v>#VALUE!</v>
      </c>
      <c r="F277" s="12" t="e">
        <f t="shared" si="38"/>
        <v>#VALUE!</v>
      </c>
      <c r="G277" s="12" t="str">
        <f t="shared" si="42"/>
        <v/>
      </c>
      <c r="H277" s="12" t="str">
        <f t="shared" si="43"/>
        <v/>
      </c>
      <c r="I277" s="12" t="e">
        <f t="shared" si="39"/>
        <v>#VALUE!</v>
      </c>
      <c r="J277" s="12">
        <f>SUM($H$18:$H277)</f>
        <v>0</v>
      </c>
    </row>
    <row r="278" spans="1:10">
      <c r="A278" s="10" t="str">
        <f t="shared" si="40"/>
        <v/>
      </c>
      <c r="B278" s="11" t="str">
        <f t="shared" si="36"/>
        <v/>
      </c>
      <c r="C278" s="12" t="str">
        <f t="shared" si="41"/>
        <v/>
      </c>
      <c r="D278" s="12" t="str">
        <f t="shared" si="44"/>
        <v/>
      </c>
      <c r="E278" s="13" t="e">
        <f t="shared" si="37"/>
        <v>#VALUE!</v>
      </c>
      <c r="F278" s="12" t="e">
        <f t="shared" si="38"/>
        <v>#VALUE!</v>
      </c>
      <c r="G278" s="12" t="str">
        <f t="shared" si="42"/>
        <v/>
      </c>
      <c r="H278" s="12" t="str">
        <f t="shared" si="43"/>
        <v/>
      </c>
      <c r="I278" s="12" t="e">
        <f t="shared" si="39"/>
        <v>#VALUE!</v>
      </c>
      <c r="J278" s="12">
        <f>SUM($H$18:$H278)</f>
        <v>0</v>
      </c>
    </row>
    <row r="279" spans="1:10">
      <c r="A279" s="10" t="str">
        <f t="shared" si="40"/>
        <v/>
      </c>
      <c r="B279" s="11" t="str">
        <f t="shared" si="36"/>
        <v/>
      </c>
      <c r="C279" s="12" t="str">
        <f t="shared" si="41"/>
        <v/>
      </c>
      <c r="D279" s="12" t="str">
        <f t="shared" si="44"/>
        <v/>
      </c>
      <c r="E279" s="13" t="e">
        <f t="shared" si="37"/>
        <v>#VALUE!</v>
      </c>
      <c r="F279" s="12" t="e">
        <f t="shared" si="38"/>
        <v>#VALUE!</v>
      </c>
      <c r="G279" s="12" t="str">
        <f t="shared" si="42"/>
        <v/>
      </c>
      <c r="H279" s="12" t="str">
        <f t="shared" si="43"/>
        <v/>
      </c>
      <c r="I279" s="12" t="e">
        <f t="shared" si="39"/>
        <v>#VALUE!</v>
      </c>
      <c r="J279" s="12">
        <f>SUM($H$18:$H279)</f>
        <v>0</v>
      </c>
    </row>
    <row r="280" spans="1:10">
      <c r="A280" s="10" t="str">
        <f t="shared" si="40"/>
        <v/>
      </c>
      <c r="B280" s="11" t="str">
        <f t="shared" si="36"/>
        <v/>
      </c>
      <c r="C280" s="12" t="str">
        <f t="shared" si="41"/>
        <v/>
      </c>
      <c r="D280" s="12" t="str">
        <f t="shared" si="44"/>
        <v/>
      </c>
      <c r="E280" s="13" t="e">
        <f t="shared" si="37"/>
        <v>#VALUE!</v>
      </c>
      <c r="F280" s="12" t="e">
        <f t="shared" si="38"/>
        <v>#VALUE!</v>
      </c>
      <c r="G280" s="12" t="str">
        <f t="shared" si="42"/>
        <v/>
      </c>
      <c r="H280" s="12" t="str">
        <f t="shared" si="43"/>
        <v/>
      </c>
      <c r="I280" s="12" t="e">
        <f t="shared" si="39"/>
        <v>#VALUE!</v>
      </c>
      <c r="J280" s="12">
        <f>SUM($H$18:$H280)</f>
        <v>0</v>
      </c>
    </row>
    <row r="281" spans="1:10">
      <c r="A281" s="10" t="str">
        <f t="shared" si="40"/>
        <v/>
      </c>
      <c r="B281" s="11" t="str">
        <f t="shared" si="36"/>
        <v/>
      </c>
      <c r="C281" s="12" t="str">
        <f t="shared" si="41"/>
        <v/>
      </c>
      <c r="D281" s="12" t="str">
        <f t="shared" si="44"/>
        <v/>
      </c>
      <c r="E281" s="13" t="e">
        <f t="shared" si="37"/>
        <v>#VALUE!</v>
      </c>
      <c r="F281" s="12" t="e">
        <f t="shared" si="38"/>
        <v>#VALUE!</v>
      </c>
      <c r="G281" s="12" t="str">
        <f t="shared" si="42"/>
        <v/>
      </c>
      <c r="H281" s="12" t="str">
        <f t="shared" si="43"/>
        <v/>
      </c>
      <c r="I281" s="12" t="e">
        <f t="shared" si="39"/>
        <v>#VALUE!</v>
      </c>
      <c r="J281" s="12">
        <f>SUM($H$18:$H281)</f>
        <v>0</v>
      </c>
    </row>
    <row r="282" spans="1:10">
      <c r="A282" s="10" t="str">
        <f t="shared" si="40"/>
        <v/>
      </c>
      <c r="B282" s="11" t="str">
        <f t="shared" si="36"/>
        <v/>
      </c>
      <c r="C282" s="12" t="str">
        <f t="shared" si="41"/>
        <v/>
      </c>
      <c r="D282" s="12" t="str">
        <f t="shared" si="44"/>
        <v/>
      </c>
      <c r="E282" s="13" t="e">
        <f t="shared" si="37"/>
        <v>#VALUE!</v>
      </c>
      <c r="F282" s="12" t="e">
        <f t="shared" si="38"/>
        <v>#VALUE!</v>
      </c>
      <c r="G282" s="12" t="str">
        <f t="shared" si="42"/>
        <v/>
      </c>
      <c r="H282" s="12" t="str">
        <f t="shared" si="43"/>
        <v/>
      </c>
      <c r="I282" s="12" t="e">
        <f t="shared" si="39"/>
        <v>#VALUE!</v>
      </c>
      <c r="J282" s="12">
        <f>SUM($H$18:$H282)</f>
        <v>0</v>
      </c>
    </row>
    <row r="283" spans="1:10">
      <c r="A283" s="10" t="str">
        <f t="shared" si="40"/>
        <v/>
      </c>
      <c r="B283" s="11" t="str">
        <f t="shared" si="36"/>
        <v/>
      </c>
      <c r="C283" s="12" t="str">
        <f t="shared" si="41"/>
        <v/>
      </c>
      <c r="D283" s="12" t="str">
        <f t="shared" si="44"/>
        <v/>
      </c>
      <c r="E283" s="13" t="e">
        <f t="shared" si="37"/>
        <v>#VALUE!</v>
      </c>
      <c r="F283" s="12" t="e">
        <f t="shared" si="38"/>
        <v>#VALUE!</v>
      </c>
      <c r="G283" s="12" t="str">
        <f t="shared" si="42"/>
        <v/>
      </c>
      <c r="H283" s="12" t="str">
        <f t="shared" si="43"/>
        <v/>
      </c>
      <c r="I283" s="12" t="e">
        <f t="shared" si="39"/>
        <v>#VALUE!</v>
      </c>
      <c r="J283" s="12">
        <f>SUM($H$18:$H283)</f>
        <v>0</v>
      </c>
    </row>
    <row r="284" spans="1:10">
      <c r="A284" s="10" t="str">
        <f t="shared" si="40"/>
        <v/>
      </c>
      <c r="B284" s="11" t="str">
        <f t="shared" si="36"/>
        <v/>
      </c>
      <c r="C284" s="12" t="str">
        <f t="shared" si="41"/>
        <v/>
      </c>
      <c r="D284" s="12" t="str">
        <f t="shared" si="44"/>
        <v/>
      </c>
      <c r="E284" s="13" t="e">
        <f t="shared" si="37"/>
        <v>#VALUE!</v>
      </c>
      <c r="F284" s="12" t="e">
        <f t="shared" si="38"/>
        <v>#VALUE!</v>
      </c>
      <c r="G284" s="12" t="str">
        <f t="shared" si="42"/>
        <v/>
      </c>
      <c r="H284" s="12" t="str">
        <f t="shared" si="43"/>
        <v/>
      </c>
      <c r="I284" s="12" t="e">
        <f t="shared" si="39"/>
        <v>#VALUE!</v>
      </c>
      <c r="J284" s="12">
        <f>SUM($H$18:$H284)</f>
        <v>0</v>
      </c>
    </row>
    <row r="285" spans="1:10">
      <c r="A285" s="10" t="str">
        <f t="shared" si="40"/>
        <v/>
      </c>
      <c r="B285" s="11" t="str">
        <f t="shared" si="36"/>
        <v/>
      </c>
      <c r="C285" s="12" t="str">
        <f t="shared" si="41"/>
        <v/>
      </c>
      <c r="D285" s="12" t="str">
        <f t="shared" si="44"/>
        <v/>
      </c>
      <c r="E285" s="13" t="e">
        <f t="shared" si="37"/>
        <v>#VALUE!</v>
      </c>
      <c r="F285" s="12" t="e">
        <f t="shared" si="38"/>
        <v>#VALUE!</v>
      </c>
      <c r="G285" s="12" t="str">
        <f t="shared" si="42"/>
        <v/>
      </c>
      <c r="H285" s="12" t="str">
        <f t="shared" si="43"/>
        <v/>
      </c>
      <c r="I285" s="12" t="e">
        <f t="shared" si="39"/>
        <v>#VALUE!</v>
      </c>
      <c r="J285" s="12">
        <f>SUM($H$18:$H285)</f>
        <v>0</v>
      </c>
    </row>
    <row r="286" spans="1:10">
      <c r="A286" s="10" t="str">
        <f t="shared" si="40"/>
        <v/>
      </c>
      <c r="B286" s="11" t="str">
        <f t="shared" si="36"/>
        <v/>
      </c>
      <c r="C286" s="12" t="str">
        <f t="shared" si="41"/>
        <v/>
      </c>
      <c r="D286" s="12" t="str">
        <f t="shared" si="44"/>
        <v/>
      </c>
      <c r="E286" s="13" t="e">
        <f t="shared" si="37"/>
        <v>#VALUE!</v>
      </c>
      <c r="F286" s="12" t="e">
        <f t="shared" si="38"/>
        <v>#VALUE!</v>
      </c>
      <c r="G286" s="12" t="str">
        <f t="shared" si="42"/>
        <v/>
      </c>
      <c r="H286" s="12" t="str">
        <f t="shared" si="43"/>
        <v/>
      </c>
      <c r="I286" s="12" t="e">
        <f t="shared" si="39"/>
        <v>#VALUE!</v>
      </c>
      <c r="J286" s="12">
        <f>SUM($H$18:$H286)</f>
        <v>0</v>
      </c>
    </row>
    <row r="287" spans="1:10">
      <c r="A287" s="10" t="str">
        <f t="shared" si="40"/>
        <v/>
      </c>
      <c r="B287" s="11" t="str">
        <f t="shared" si="36"/>
        <v/>
      </c>
      <c r="C287" s="12" t="str">
        <f t="shared" si="41"/>
        <v/>
      </c>
      <c r="D287" s="12" t="str">
        <f t="shared" si="44"/>
        <v/>
      </c>
      <c r="E287" s="13" t="e">
        <f t="shared" si="37"/>
        <v>#VALUE!</v>
      </c>
      <c r="F287" s="12" t="e">
        <f t="shared" si="38"/>
        <v>#VALUE!</v>
      </c>
      <c r="G287" s="12" t="str">
        <f t="shared" si="42"/>
        <v/>
      </c>
      <c r="H287" s="12" t="str">
        <f t="shared" si="43"/>
        <v/>
      </c>
      <c r="I287" s="12" t="e">
        <f t="shared" si="39"/>
        <v>#VALUE!</v>
      </c>
      <c r="J287" s="12">
        <f>SUM($H$18:$H287)</f>
        <v>0</v>
      </c>
    </row>
    <row r="288" spans="1:10">
      <c r="A288" s="10" t="str">
        <f t="shared" si="40"/>
        <v/>
      </c>
      <c r="B288" s="11" t="str">
        <f t="shared" si="36"/>
        <v/>
      </c>
      <c r="C288" s="12" t="str">
        <f t="shared" si="41"/>
        <v/>
      </c>
      <c r="D288" s="12" t="str">
        <f t="shared" si="44"/>
        <v/>
      </c>
      <c r="E288" s="13" t="e">
        <f t="shared" si="37"/>
        <v>#VALUE!</v>
      </c>
      <c r="F288" s="12" t="e">
        <f t="shared" si="38"/>
        <v>#VALUE!</v>
      </c>
      <c r="G288" s="12" t="str">
        <f t="shared" si="42"/>
        <v/>
      </c>
      <c r="H288" s="12" t="str">
        <f t="shared" si="43"/>
        <v/>
      </c>
      <c r="I288" s="12" t="e">
        <f t="shared" si="39"/>
        <v>#VALUE!</v>
      </c>
      <c r="J288" s="12">
        <f>SUM($H$18:$H288)</f>
        <v>0</v>
      </c>
    </row>
    <row r="289" spans="1:10">
      <c r="A289" s="10" t="str">
        <f t="shared" si="40"/>
        <v/>
      </c>
      <c r="B289" s="11" t="str">
        <f t="shared" si="36"/>
        <v/>
      </c>
      <c r="C289" s="12" t="str">
        <f t="shared" si="41"/>
        <v/>
      </c>
      <c r="D289" s="12" t="str">
        <f t="shared" si="44"/>
        <v/>
      </c>
      <c r="E289" s="13" t="e">
        <f t="shared" si="37"/>
        <v>#VALUE!</v>
      </c>
      <c r="F289" s="12" t="e">
        <f t="shared" si="38"/>
        <v>#VALUE!</v>
      </c>
      <c r="G289" s="12" t="str">
        <f t="shared" si="42"/>
        <v/>
      </c>
      <c r="H289" s="12" t="str">
        <f t="shared" si="43"/>
        <v/>
      </c>
      <c r="I289" s="12" t="e">
        <f t="shared" si="39"/>
        <v>#VALUE!</v>
      </c>
      <c r="J289" s="12">
        <f>SUM($H$18:$H289)</f>
        <v>0</v>
      </c>
    </row>
    <row r="290" spans="1:10">
      <c r="A290" s="10" t="str">
        <f t="shared" si="40"/>
        <v/>
      </c>
      <c r="B290" s="11" t="str">
        <f t="shared" si="36"/>
        <v/>
      </c>
      <c r="C290" s="12" t="str">
        <f t="shared" si="41"/>
        <v/>
      </c>
      <c r="D290" s="12" t="str">
        <f t="shared" si="44"/>
        <v/>
      </c>
      <c r="E290" s="13" t="e">
        <f t="shared" si="37"/>
        <v>#VALUE!</v>
      </c>
      <c r="F290" s="12" t="e">
        <f t="shared" si="38"/>
        <v>#VALUE!</v>
      </c>
      <c r="G290" s="12" t="str">
        <f t="shared" si="42"/>
        <v/>
      </c>
      <c r="H290" s="12" t="str">
        <f t="shared" si="43"/>
        <v/>
      </c>
      <c r="I290" s="12" t="e">
        <f t="shared" si="39"/>
        <v>#VALUE!</v>
      </c>
      <c r="J290" s="12">
        <f>SUM($H$18:$H290)</f>
        <v>0</v>
      </c>
    </row>
    <row r="291" spans="1:10">
      <c r="A291" s="10" t="str">
        <f t="shared" si="40"/>
        <v/>
      </c>
      <c r="B291" s="11" t="str">
        <f t="shared" si="36"/>
        <v/>
      </c>
      <c r="C291" s="12" t="str">
        <f t="shared" si="41"/>
        <v/>
      </c>
      <c r="D291" s="12" t="str">
        <f t="shared" si="44"/>
        <v/>
      </c>
      <c r="E291" s="13" t="e">
        <f t="shared" si="37"/>
        <v>#VALUE!</v>
      </c>
      <c r="F291" s="12" t="e">
        <f t="shared" si="38"/>
        <v>#VALUE!</v>
      </c>
      <c r="G291" s="12" t="str">
        <f t="shared" si="42"/>
        <v/>
      </c>
      <c r="H291" s="12" t="str">
        <f t="shared" si="43"/>
        <v/>
      </c>
      <c r="I291" s="12" t="e">
        <f t="shared" si="39"/>
        <v>#VALUE!</v>
      </c>
      <c r="J291" s="12">
        <f>SUM($H$18:$H291)</f>
        <v>0</v>
      </c>
    </row>
    <row r="292" spans="1:10">
      <c r="A292" s="10" t="str">
        <f t="shared" si="40"/>
        <v/>
      </c>
      <c r="B292" s="11" t="str">
        <f t="shared" si="36"/>
        <v/>
      </c>
      <c r="C292" s="12" t="str">
        <f t="shared" si="41"/>
        <v/>
      </c>
      <c r="D292" s="12" t="str">
        <f t="shared" si="44"/>
        <v/>
      </c>
      <c r="E292" s="13" t="e">
        <f t="shared" si="37"/>
        <v>#VALUE!</v>
      </c>
      <c r="F292" s="12" t="e">
        <f t="shared" si="38"/>
        <v>#VALUE!</v>
      </c>
      <c r="G292" s="12" t="str">
        <f t="shared" si="42"/>
        <v/>
      </c>
      <c r="H292" s="12" t="str">
        <f t="shared" si="43"/>
        <v/>
      </c>
      <c r="I292" s="12" t="e">
        <f t="shared" si="39"/>
        <v>#VALUE!</v>
      </c>
      <c r="J292" s="12">
        <f>SUM($H$18:$H292)</f>
        <v>0</v>
      </c>
    </row>
    <row r="293" spans="1:10">
      <c r="A293" s="10" t="str">
        <f t="shared" si="40"/>
        <v/>
      </c>
      <c r="B293" s="11" t="str">
        <f t="shared" si="36"/>
        <v/>
      </c>
      <c r="C293" s="12" t="str">
        <f t="shared" si="41"/>
        <v/>
      </c>
      <c r="D293" s="12" t="str">
        <f t="shared" si="44"/>
        <v/>
      </c>
      <c r="E293" s="13" t="e">
        <f t="shared" si="37"/>
        <v>#VALUE!</v>
      </c>
      <c r="F293" s="12" t="e">
        <f t="shared" si="38"/>
        <v>#VALUE!</v>
      </c>
      <c r="G293" s="12" t="str">
        <f t="shared" si="42"/>
        <v/>
      </c>
      <c r="H293" s="12" t="str">
        <f t="shared" si="43"/>
        <v/>
      </c>
      <c r="I293" s="12" t="e">
        <f t="shared" si="39"/>
        <v>#VALUE!</v>
      </c>
      <c r="J293" s="12">
        <f>SUM($H$18:$H293)</f>
        <v>0</v>
      </c>
    </row>
    <row r="294" spans="1:10">
      <c r="A294" s="10" t="str">
        <f t="shared" si="40"/>
        <v/>
      </c>
      <c r="B294" s="11" t="str">
        <f t="shared" si="36"/>
        <v/>
      </c>
      <c r="C294" s="12" t="str">
        <f t="shared" si="41"/>
        <v/>
      </c>
      <c r="D294" s="12" t="str">
        <f t="shared" si="44"/>
        <v/>
      </c>
      <c r="E294" s="13" t="e">
        <f t="shared" si="37"/>
        <v>#VALUE!</v>
      </c>
      <c r="F294" s="12" t="e">
        <f t="shared" si="38"/>
        <v>#VALUE!</v>
      </c>
      <c r="G294" s="12" t="str">
        <f t="shared" si="42"/>
        <v/>
      </c>
      <c r="H294" s="12" t="str">
        <f t="shared" si="43"/>
        <v/>
      </c>
      <c r="I294" s="12" t="e">
        <f t="shared" si="39"/>
        <v>#VALUE!</v>
      </c>
      <c r="J294" s="12">
        <f>SUM($H$18:$H294)</f>
        <v>0</v>
      </c>
    </row>
    <row r="295" spans="1:10">
      <c r="A295" s="10" t="str">
        <f t="shared" si="40"/>
        <v/>
      </c>
      <c r="B295" s="11" t="str">
        <f t="shared" si="36"/>
        <v/>
      </c>
      <c r="C295" s="12" t="str">
        <f t="shared" si="41"/>
        <v/>
      </c>
      <c r="D295" s="12" t="str">
        <f t="shared" si="44"/>
        <v/>
      </c>
      <c r="E295" s="13" t="e">
        <f t="shared" si="37"/>
        <v>#VALUE!</v>
      </c>
      <c r="F295" s="12" t="e">
        <f t="shared" si="38"/>
        <v>#VALUE!</v>
      </c>
      <c r="G295" s="12" t="str">
        <f t="shared" si="42"/>
        <v/>
      </c>
      <c r="H295" s="12" t="str">
        <f t="shared" si="43"/>
        <v/>
      </c>
      <c r="I295" s="12" t="e">
        <f t="shared" si="39"/>
        <v>#VALUE!</v>
      </c>
      <c r="J295" s="12">
        <f>SUM($H$18:$H295)</f>
        <v>0</v>
      </c>
    </row>
    <row r="296" spans="1:10">
      <c r="A296" s="10" t="str">
        <f t="shared" si="40"/>
        <v/>
      </c>
      <c r="B296" s="11" t="str">
        <f t="shared" si="36"/>
        <v/>
      </c>
      <c r="C296" s="12" t="str">
        <f t="shared" si="41"/>
        <v/>
      </c>
      <c r="D296" s="12" t="str">
        <f t="shared" si="44"/>
        <v/>
      </c>
      <c r="E296" s="13" t="e">
        <f t="shared" si="37"/>
        <v>#VALUE!</v>
      </c>
      <c r="F296" s="12" t="e">
        <f t="shared" si="38"/>
        <v>#VALUE!</v>
      </c>
      <c r="G296" s="12" t="str">
        <f t="shared" si="42"/>
        <v/>
      </c>
      <c r="H296" s="12" t="str">
        <f t="shared" si="43"/>
        <v/>
      </c>
      <c r="I296" s="12" t="e">
        <f t="shared" si="39"/>
        <v>#VALUE!</v>
      </c>
      <c r="J296" s="12">
        <f>SUM($H$18:$H296)</f>
        <v>0</v>
      </c>
    </row>
    <row r="297" spans="1:10">
      <c r="A297" s="10" t="str">
        <f t="shared" si="40"/>
        <v/>
      </c>
      <c r="B297" s="11" t="str">
        <f t="shared" si="36"/>
        <v/>
      </c>
      <c r="C297" s="12" t="str">
        <f t="shared" si="41"/>
        <v/>
      </c>
      <c r="D297" s="12" t="str">
        <f t="shared" si="44"/>
        <v/>
      </c>
      <c r="E297" s="13" t="e">
        <f t="shared" si="37"/>
        <v>#VALUE!</v>
      </c>
      <c r="F297" s="12" t="e">
        <f t="shared" si="38"/>
        <v>#VALUE!</v>
      </c>
      <c r="G297" s="12" t="str">
        <f t="shared" si="42"/>
        <v/>
      </c>
      <c r="H297" s="12" t="str">
        <f t="shared" si="43"/>
        <v/>
      </c>
      <c r="I297" s="12" t="e">
        <f t="shared" si="39"/>
        <v>#VALUE!</v>
      </c>
      <c r="J297" s="12">
        <f>SUM($H$18:$H297)</f>
        <v>0</v>
      </c>
    </row>
    <row r="298" spans="1:10">
      <c r="A298" s="10" t="str">
        <f t="shared" si="40"/>
        <v/>
      </c>
      <c r="B298" s="11" t="str">
        <f t="shared" si="36"/>
        <v/>
      </c>
      <c r="C298" s="12" t="str">
        <f t="shared" si="41"/>
        <v/>
      </c>
      <c r="D298" s="12" t="str">
        <f t="shared" si="44"/>
        <v/>
      </c>
      <c r="E298" s="13" t="e">
        <f t="shared" si="37"/>
        <v>#VALUE!</v>
      </c>
      <c r="F298" s="12" t="e">
        <f t="shared" si="38"/>
        <v>#VALUE!</v>
      </c>
      <c r="G298" s="12" t="str">
        <f t="shared" si="42"/>
        <v/>
      </c>
      <c r="H298" s="12" t="str">
        <f t="shared" si="43"/>
        <v/>
      </c>
      <c r="I298" s="12" t="e">
        <f t="shared" si="39"/>
        <v>#VALUE!</v>
      </c>
      <c r="J298" s="12">
        <f>SUM($H$18:$H298)</f>
        <v>0</v>
      </c>
    </row>
    <row r="299" spans="1:10">
      <c r="A299" s="10" t="str">
        <f t="shared" si="40"/>
        <v/>
      </c>
      <c r="B299" s="11" t="str">
        <f t="shared" si="36"/>
        <v/>
      </c>
      <c r="C299" s="12" t="str">
        <f t="shared" si="41"/>
        <v/>
      </c>
      <c r="D299" s="12" t="str">
        <f t="shared" si="44"/>
        <v/>
      </c>
      <c r="E299" s="13" t="e">
        <f t="shared" si="37"/>
        <v>#VALUE!</v>
      </c>
      <c r="F299" s="12" t="e">
        <f t="shared" si="38"/>
        <v>#VALUE!</v>
      </c>
      <c r="G299" s="12" t="str">
        <f t="shared" si="42"/>
        <v/>
      </c>
      <c r="H299" s="12" t="str">
        <f t="shared" si="43"/>
        <v/>
      </c>
      <c r="I299" s="12" t="e">
        <f t="shared" si="39"/>
        <v>#VALUE!</v>
      </c>
      <c r="J299" s="12">
        <f>SUM($H$18:$H299)</f>
        <v>0</v>
      </c>
    </row>
    <row r="300" spans="1:10">
      <c r="A300" s="10" t="str">
        <f t="shared" si="40"/>
        <v/>
      </c>
      <c r="B300" s="11" t="str">
        <f t="shared" si="36"/>
        <v/>
      </c>
      <c r="C300" s="12" t="str">
        <f t="shared" si="41"/>
        <v/>
      </c>
      <c r="D300" s="12" t="str">
        <f t="shared" si="44"/>
        <v/>
      </c>
      <c r="E300" s="13" t="e">
        <f t="shared" si="37"/>
        <v>#VALUE!</v>
      </c>
      <c r="F300" s="12" t="e">
        <f t="shared" si="38"/>
        <v>#VALUE!</v>
      </c>
      <c r="G300" s="12" t="str">
        <f t="shared" si="42"/>
        <v/>
      </c>
      <c r="H300" s="12" t="str">
        <f t="shared" si="43"/>
        <v/>
      </c>
      <c r="I300" s="12" t="e">
        <f t="shared" si="39"/>
        <v>#VALUE!</v>
      </c>
      <c r="J300" s="12">
        <f>SUM($H$18:$H300)</f>
        <v>0</v>
      </c>
    </row>
    <row r="301" spans="1:10">
      <c r="A301" s="10" t="str">
        <f t="shared" si="40"/>
        <v/>
      </c>
      <c r="B301" s="11" t="str">
        <f t="shared" si="36"/>
        <v/>
      </c>
      <c r="C301" s="12" t="str">
        <f t="shared" si="41"/>
        <v/>
      </c>
      <c r="D301" s="12" t="str">
        <f t="shared" si="44"/>
        <v/>
      </c>
      <c r="E301" s="13" t="e">
        <f t="shared" si="37"/>
        <v>#VALUE!</v>
      </c>
      <c r="F301" s="12" t="e">
        <f t="shared" si="38"/>
        <v>#VALUE!</v>
      </c>
      <c r="G301" s="12" t="str">
        <f t="shared" si="42"/>
        <v/>
      </c>
      <c r="H301" s="12" t="str">
        <f t="shared" si="43"/>
        <v/>
      </c>
      <c r="I301" s="12" t="e">
        <f t="shared" si="39"/>
        <v>#VALUE!</v>
      </c>
      <c r="J301" s="12">
        <f>SUM($H$18:$H301)</f>
        <v>0</v>
      </c>
    </row>
    <row r="302" spans="1:10">
      <c r="A302" s="10" t="str">
        <f t="shared" si="40"/>
        <v/>
      </c>
      <c r="B302" s="11" t="str">
        <f t="shared" si="36"/>
        <v/>
      </c>
      <c r="C302" s="12" t="str">
        <f t="shared" si="41"/>
        <v/>
      </c>
      <c r="D302" s="12" t="str">
        <f t="shared" si="44"/>
        <v/>
      </c>
      <c r="E302" s="13" t="e">
        <f t="shared" si="37"/>
        <v>#VALUE!</v>
      </c>
      <c r="F302" s="12" t="e">
        <f t="shared" si="38"/>
        <v>#VALUE!</v>
      </c>
      <c r="G302" s="12" t="str">
        <f t="shared" si="42"/>
        <v/>
      </c>
      <c r="H302" s="12" t="str">
        <f t="shared" si="43"/>
        <v/>
      </c>
      <c r="I302" s="12" t="e">
        <f t="shared" si="39"/>
        <v>#VALUE!</v>
      </c>
      <c r="J302" s="12">
        <f>SUM($H$18:$H302)</f>
        <v>0</v>
      </c>
    </row>
    <row r="303" spans="1:10">
      <c r="A303" s="10" t="str">
        <f t="shared" si="40"/>
        <v/>
      </c>
      <c r="B303" s="11" t="str">
        <f t="shared" si="36"/>
        <v/>
      </c>
      <c r="C303" s="12" t="str">
        <f t="shared" si="41"/>
        <v/>
      </c>
      <c r="D303" s="12" t="str">
        <f t="shared" si="44"/>
        <v/>
      </c>
      <c r="E303" s="13" t="e">
        <f t="shared" si="37"/>
        <v>#VALUE!</v>
      </c>
      <c r="F303" s="12" t="e">
        <f t="shared" si="38"/>
        <v>#VALUE!</v>
      </c>
      <c r="G303" s="12" t="str">
        <f t="shared" si="42"/>
        <v/>
      </c>
      <c r="H303" s="12" t="str">
        <f t="shared" si="43"/>
        <v/>
      </c>
      <c r="I303" s="12" t="e">
        <f t="shared" si="39"/>
        <v>#VALUE!</v>
      </c>
      <c r="J303" s="12">
        <f>SUM($H$18:$H303)</f>
        <v>0</v>
      </c>
    </row>
    <row r="304" spans="1:10">
      <c r="A304" s="10" t="str">
        <f t="shared" si="40"/>
        <v/>
      </c>
      <c r="B304" s="11" t="str">
        <f t="shared" si="36"/>
        <v/>
      </c>
      <c r="C304" s="12" t="str">
        <f t="shared" si="41"/>
        <v/>
      </c>
      <c r="D304" s="12" t="str">
        <f t="shared" si="44"/>
        <v/>
      </c>
      <c r="E304" s="13" t="e">
        <f t="shared" si="37"/>
        <v>#VALUE!</v>
      </c>
      <c r="F304" s="12" t="e">
        <f t="shared" si="38"/>
        <v>#VALUE!</v>
      </c>
      <c r="G304" s="12" t="str">
        <f t="shared" si="42"/>
        <v/>
      </c>
      <c r="H304" s="12" t="str">
        <f t="shared" si="43"/>
        <v/>
      </c>
      <c r="I304" s="12" t="e">
        <f t="shared" si="39"/>
        <v>#VALUE!</v>
      </c>
      <c r="J304" s="12">
        <f>SUM($H$18:$H304)</f>
        <v>0</v>
      </c>
    </row>
    <row r="305" spans="1:10">
      <c r="A305" s="10" t="str">
        <f t="shared" si="40"/>
        <v/>
      </c>
      <c r="B305" s="11" t="str">
        <f t="shared" si="36"/>
        <v/>
      </c>
      <c r="C305" s="12" t="str">
        <f t="shared" si="41"/>
        <v/>
      </c>
      <c r="D305" s="12" t="str">
        <f t="shared" si="44"/>
        <v/>
      </c>
      <c r="E305" s="13" t="e">
        <f t="shared" si="37"/>
        <v>#VALUE!</v>
      </c>
      <c r="F305" s="12" t="e">
        <f t="shared" si="38"/>
        <v>#VALUE!</v>
      </c>
      <c r="G305" s="12" t="str">
        <f t="shared" si="42"/>
        <v/>
      </c>
      <c r="H305" s="12" t="str">
        <f t="shared" si="43"/>
        <v/>
      </c>
      <c r="I305" s="12" t="e">
        <f t="shared" si="39"/>
        <v>#VALUE!</v>
      </c>
      <c r="J305" s="12">
        <f>SUM($H$18:$H305)</f>
        <v>0</v>
      </c>
    </row>
    <row r="306" spans="1:10">
      <c r="A306" s="10" t="str">
        <f t="shared" si="40"/>
        <v/>
      </c>
      <c r="B306" s="11" t="str">
        <f t="shared" si="36"/>
        <v/>
      </c>
      <c r="C306" s="12" t="str">
        <f t="shared" si="41"/>
        <v/>
      </c>
      <c r="D306" s="12" t="str">
        <f t="shared" si="44"/>
        <v/>
      </c>
      <c r="E306" s="13" t="e">
        <f t="shared" si="37"/>
        <v>#VALUE!</v>
      </c>
      <c r="F306" s="12" t="e">
        <f t="shared" si="38"/>
        <v>#VALUE!</v>
      </c>
      <c r="G306" s="12" t="str">
        <f t="shared" si="42"/>
        <v/>
      </c>
      <c r="H306" s="12" t="str">
        <f t="shared" si="43"/>
        <v/>
      </c>
      <c r="I306" s="12" t="e">
        <f t="shared" si="39"/>
        <v>#VALUE!</v>
      </c>
      <c r="J306" s="12">
        <f>SUM($H$18:$H306)</f>
        <v>0</v>
      </c>
    </row>
    <row r="307" spans="1:10">
      <c r="A307" s="10" t="str">
        <f t="shared" si="40"/>
        <v/>
      </c>
      <c r="B307" s="11" t="str">
        <f t="shared" si="36"/>
        <v/>
      </c>
      <c r="C307" s="12" t="str">
        <f t="shared" si="41"/>
        <v/>
      </c>
      <c r="D307" s="12" t="str">
        <f t="shared" si="44"/>
        <v/>
      </c>
      <c r="E307" s="13" t="e">
        <f t="shared" si="37"/>
        <v>#VALUE!</v>
      </c>
      <c r="F307" s="12" t="e">
        <f t="shared" si="38"/>
        <v>#VALUE!</v>
      </c>
      <c r="G307" s="12" t="str">
        <f t="shared" si="42"/>
        <v/>
      </c>
      <c r="H307" s="12" t="str">
        <f t="shared" si="43"/>
        <v/>
      </c>
      <c r="I307" s="12" t="e">
        <f t="shared" si="39"/>
        <v>#VALUE!</v>
      </c>
      <c r="J307" s="12">
        <f>SUM($H$18:$H307)</f>
        <v>0</v>
      </c>
    </row>
    <row r="308" spans="1:10">
      <c r="A308" s="10" t="str">
        <f t="shared" si="40"/>
        <v/>
      </c>
      <c r="B308" s="11" t="str">
        <f t="shared" si="36"/>
        <v/>
      </c>
      <c r="C308" s="12" t="str">
        <f t="shared" si="41"/>
        <v/>
      </c>
      <c r="D308" s="12" t="str">
        <f t="shared" si="44"/>
        <v/>
      </c>
      <c r="E308" s="13" t="e">
        <f t="shared" si="37"/>
        <v>#VALUE!</v>
      </c>
      <c r="F308" s="12" t="e">
        <f t="shared" si="38"/>
        <v>#VALUE!</v>
      </c>
      <c r="G308" s="12" t="str">
        <f t="shared" si="42"/>
        <v/>
      </c>
      <c r="H308" s="12" t="str">
        <f t="shared" si="43"/>
        <v/>
      </c>
      <c r="I308" s="12" t="e">
        <f t="shared" si="39"/>
        <v>#VALUE!</v>
      </c>
      <c r="J308" s="12">
        <f>SUM($H$18:$H308)</f>
        <v>0</v>
      </c>
    </row>
    <row r="309" spans="1:10">
      <c r="A309" s="10" t="str">
        <f t="shared" si="40"/>
        <v/>
      </c>
      <c r="B309" s="11" t="str">
        <f t="shared" si="36"/>
        <v/>
      </c>
      <c r="C309" s="12" t="str">
        <f t="shared" si="41"/>
        <v/>
      </c>
      <c r="D309" s="12" t="str">
        <f t="shared" si="44"/>
        <v/>
      </c>
      <c r="E309" s="13" t="e">
        <f t="shared" si="37"/>
        <v>#VALUE!</v>
      </c>
      <c r="F309" s="12" t="e">
        <f t="shared" si="38"/>
        <v>#VALUE!</v>
      </c>
      <c r="G309" s="12" t="str">
        <f t="shared" si="42"/>
        <v/>
      </c>
      <c r="H309" s="12" t="str">
        <f t="shared" si="43"/>
        <v/>
      </c>
      <c r="I309" s="12" t="e">
        <f t="shared" si="39"/>
        <v>#VALUE!</v>
      </c>
      <c r="J309" s="12">
        <f>SUM($H$18:$H309)</f>
        <v>0</v>
      </c>
    </row>
    <row r="310" spans="1:10">
      <c r="A310" s="10" t="str">
        <f t="shared" si="40"/>
        <v/>
      </c>
      <c r="B310" s="11" t="str">
        <f t="shared" si="36"/>
        <v/>
      </c>
      <c r="C310" s="12" t="str">
        <f t="shared" si="41"/>
        <v/>
      </c>
      <c r="D310" s="12" t="str">
        <f t="shared" si="44"/>
        <v/>
      </c>
      <c r="E310" s="13" t="e">
        <f t="shared" si="37"/>
        <v>#VALUE!</v>
      </c>
      <c r="F310" s="12" t="e">
        <f t="shared" si="38"/>
        <v>#VALUE!</v>
      </c>
      <c r="G310" s="12" t="str">
        <f t="shared" si="42"/>
        <v/>
      </c>
      <c r="H310" s="12" t="str">
        <f t="shared" si="43"/>
        <v/>
      </c>
      <c r="I310" s="12" t="e">
        <f t="shared" si="39"/>
        <v>#VALUE!</v>
      </c>
      <c r="J310" s="12">
        <f>SUM($H$18:$H310)</f>
        <v>0</v>
      </c>
    </row>
    <row r="311" spans="1:10">
      <c r="A311" s="10" t="str">
        <f t="shared" si="40"/>
        <v/>
      </c>
      <c r="B311" s="11" t="str">
        <f t="shared" si="36"/>
        <v/>
      </c>
      <c r="C311" s="12" t="str">
        <f t="shared" si="41"/>
        <v/>
      </c>
      <c r="D311" s="12" t="str">
        <f t="shared" si="44"/>
        <v/>
      </c>
      <c r="E311" s="13" t="e">
        <f t="shared" si="37"/>
        <v>#VALUE!</v>
      </c>
      <c r="F311" s="12" t="e">
        <f t="shared" si="38"/>
        <v>#VALUE!</v>
      </c>
      <c r="G311" s="12" t="str">
        <f t="shared" si="42"/>
        <v/>
      </c>
      <c r="H311" s="12" t="str">
        <f t="shared" si="43"/>
        <v/>
      </c>
      <c r="I311" s="12" t="e">
        <f t="shared" si="39"/>
        <v>#VALUE!</v>
      </c>
      <c r="J311" s="12">
        <f>SUM($H$18:$H311)</f>
        <v>0</v>
      </c>
    </row>
    <row r="312" spans="1:10">
      <c r="A312" s="10" t="str">
        <f t="shared" si="40"/>
        <v/>
      </c>
      <c r="B312" s="11" t="str">
        <f t="shared" si="36"/>
        <v/>
      </c>
      <c r="C312" s="12" t="str">
        <f t="shared" si="41"/>
        <v/>
      </c>
      <c r="D312" s="12" t="str">
        <f t="shared" si="44"/>
        <v/>
      </c>
      <c r="E312" s="13" t="e">
        <f t="shared" si="37"/>
        <v>#VALUE!</v>
      </c>
      <c r="F312" s="12" t="e">
        <f t="shared" si="38"/>
        <v>#VALUE!</v>
      </c>
      <c r="G312" s="12" t="str">
        <f t="shared" si="42"/>
        <v/>
      </c>
      <c r="H312" s="12" t="str">
        <f t="shared" si="43"/>
        <v/>
      </c>
      <c r="I312" s="12" t="e">
        <f t="shared" si="39"/>
        <v>#VALUE!</v>
      </c>
      <c r="J312" s="12">
        <f>SUM($H$18:$H312)</f>
        <v>0</v>
      </c>
    </row>
    <row r="313" spans="1:10">
      <c r="A313" s="10" t="str">
        <f t="shared" si="40"/>
        <v/>
      </c>
      <c r="B313" s="11" t="str">
        <f t="shared" si="36"/>
        <v/>
      </c>
      <c r="C313" s="12" t="str">
        <f t="shared" si="41"/>
        <v/>
      </c>
      <c r="D313" s="12" t="str">
        <f t="shared" si="44"/>
        <v/>
      </c>
      <c r="E313" s="13" t="e">
        <f t="shared" si="37"/>
        <v>#VALUE!</v>
      </c>
      <c r="F313" s="12" t="e">
        <f t="shared" si="38"/>
        <v>#VALUE!</v>
      </c>
      <c r="G313" s="12" t="str">
        <f t="shared" si="42"/>
        <v/>
      </c>
      <c r="H313" s="12" t="str">
        <f t="shared" si="43"/>
        <v/>
      </c>
      <c r="I313" s="12" t="e">
        <f t="shared" si="39"/>
        <v>#VALUE!</v>
      </c>
      <c r="J313" s="12">
        <f>SUM($H$18:$H313)</f>
        <v>0</v>
      </c>
    </row>
    <row r="314" spans="1:10">
      <c r="A314" s="10" t="str">
        <f t="shared" si="40"/>
        <v/>
      </c>
      <c r="B314" s="11" t="str">
        <f t="shared" si="36"/>
        <v/>
      </c>
      <c r="C314" s="12" t="str">
        <f t="shared" si="41"/>
        <v/>
      </c>
      <c r="D314" s="12" t="str">
        <f t="shared" si="44"/>
        <v/>
      </c>
      <c r="E314" s="13" t="e">
        <f t="shared" si="37"/>
        <v>#VALUE!</v>
      </c>
      <c r="F314" s="12" t="e">
        <f t="shared" si="38"/>
        <v>#VALUE!</v>
      </c>
      <c r="G314" s="12" t="str">
        <f t="shared" si="42"/>
        <v/>
      </c>
      <c r="H314" s="12" t="str">
        <f t="shared" si="43"/>
        <v/>
      </c>
      <c r="I314" s="12" t="e">
        <f t="shared" si="39"/>
        <v>#VALUE!</v>
      </c>
      <c r="J314" s="12">
        <f>SUM($H$18:$H314)</f>
        <v>0</v>
      </c>
    </row>
    <row r="315" spans="1:10">
      <c r="A315" s="10" t="str">
        <f t="shared" si="40"/>
        <v/>
      </c>
      <c r="B315" s="11" t="str">
        <f t="shared" si="36"/>
        <v/>
      </c>
      <c r="C315" s="12" t="str">
        <f t="shared" si="41"/>
        <v/>
      </c>
      <c r="D315" s="12" t="str">
        <f t="shared" si="44"/>
        <v/>
      </c>
      <c r="E315" s="13" t="e">
        <f t="shared" si="37"/>
        <v>#VALUE!</v>
      </c>
      <c r="F315" s="12" t="e">
        <f t="shared" si="38"/>
        <v>#VALUE!</v>
      </c>
      <c r="G315" s="12" t="str">
        <f t="shared" si="42"/>
        <v/>
      </c>
      <c r="H315" s="12" t="str">
        <f t="shared" si="43"/>
        <v/>
      </c>
      <c r="I315" s="12" t="e">
        <f t="shared" si="39"/>
        <v>#VALUE!</v>
      </c>
      <c r="J315" s="12">
        <f>SUM($H$18:$H315)</f>
        <v>0</v>
      </c>
    </row>
    <row r="316" spans="1:10">
      <c r="A316" s="10" t="str">
        <f t="shared" si="40"/>
        <v/>
      </c>
      <c r="B316" s="11" t="str">
        <f t="shared" si="36"/>
        <v/>
      </c>
      <c r="C316" s="12" t="str">
        <f t="shared" si="41"/>
        <v/>
      </c>
      <c r="D316" s="12" t="str">
        <f t="shared" si="44"/>
        <v/>
      </c>
      <c r="E316" s="13" t="e">
        <f t="shared" si="37"/>
        <v>#VALUE!</v>
      </c>
      <c r="F316" s="12" t="e">
        <f t="shared" si="38"/>
        <v>#VALUE!</v>
      </c>
      <c r="G316" s="12" t="str">
        <f t="shared" si="42"/>
        <v/>
      </c>
      <c r="H316" s="12" t="str">
        <f t="shared" si="43"/>
        <v/>
      </c>
      <c r="I316" s="12" t="e">
        <f t="shared" si="39"/>
        <v>#VALUE!</v>
      </c>
      <c r="J316" s="12">
        <f>SUM($H$18:$H316)</f>
        <v>0</v>
      </c>
    </row>
    <row r="317" spans="1:10">
      <c r="A317" s="10" t="str">
        <f t="shared" si="40"/>
        <v/>
      </c>
      <c r="B317" s="11" t="str">
        <f t="shared" si="36"/>
        <v/>
      </c>
      <c r="C317" s="12" t="str">
        <f t="shared" si="41"/>
        <v/>
      </c>
      <c r="D317" s="12" t="str">
        <f t="shared" si="44"/>
        <v/>
      </c>
      <c r="E317" s="13" t="e">
        <f t="shared" si="37"/>
        <v>#VALUE!</v>
      </c>
      <c r="F317" s="12" t="e">
        <f t="shared" si="38"/>
        <v>#VALUE!</v>
      </c>
      <c r="G317" s="12" t="str">
        <f t="shared" si="42"/>
        <v/>
      </c>
      <c r="H317" s="12" t="str">
        <f t="shared" si="43"/>
        <v/>
      </c>
      <c r="I317" s="12" t="e">
        <f t="shared" si="39"/>
        <v>#VALUE!</v>
      </c>
      <c r="J317" s="12">
        <f>SUM($H$18:$H317)</f>
        <v>0</v>
      </c>
    </row>
    <row r="318" spans="1:10">
      <c r="A318" s="10" t="str">
        <f t="shared" si="40"/>
        <v/>
      </c>
      <c r="B318" s="11" t="str">
        <f t="shared" si="36"/>
        <v/>
      </c>
      <c r="C318" s="12" t="str">
        <f t="shared" si="41"/>
        <v/>
      </c>
      <c r="D318" s="12" t="str">
        <f t="shared" si="44"/>
        <v/>
      </c>
      <c r="E318" s="13" t="e">
        <f t="shared" si="37"/>
        <v>#VALUE!</v>
      </c>
      <c r="F318" s="12" t="e">
        <f t="shared" si="38"/>
        <v>#VALUE!</v>
      </c>
      <c r="G318" s="12" t="str">
        <f t="shared" si="42"/>
        <v/>
      </c>
      <c r="H318" s="12" t="str">
        <f t="shared" si="43"/>
        <v/>
      </c>
      <c r="I318" s="12" t="e">
        <f t="shared" si="39"/>
        <v>#VALUE!</v>
      </c>
      <c r="J318" s="12">
        <f>SUM($H$18:$H318)</f>
        <v>0</v>
      </c>
    </row>
    <row r="319" spans="1:10">
      <c r="A319" s="10" t="str">
        <f t="shared" si="40"/>
        <v/>
      </c>
      <c r="B319" s="11" t="str">
        <f t="shared" si="36"/>
        <v/>
      </c>
      <c r="C319" s="12" t="str">
        <f t="shared" si="41"/>
        <v/>
      </c>
      <c r="D319" s="12" t="str">
        <f t="shared" si="44"/>
        <v/>
      </c>
      <c r="E319" s="13" t="e">
        <f t="shared" si="37"/>
        <v>#VALUE!</v>
      </c>
      <c r="F319" s="12" t="e">
        <f t="shared" si="38"/>
        <v>#VALUE!</v>
      </c>
      <c r="G319" s="12" t="str">
        <f t="shared" si="42"/>
        <v/>
      </c>
      <c r="H319" s="12" t="str">
        <f t="shared" si="43"/>
        <v/>
      </c>
      <c r="I319" s="12" t="e">
        <f t="shared" si="39"/>
        <v>#VALUE!</v>
      </c>
      <c r="J319" s="12">
        <f>SUM($H$18:$H319)</f>
        <v>0</v>
      </c>
    </row>
    <row r="320" spans="1:10">
      <c r="A320" s="10" t="str">
        <f t="shared" si="40"/>
        <v/>
      </c>
      <c r="B320" s="11" t="str">
        <f t="shared" si="36"/>
        <v/>
      </c>
      <c r="C320" s="12" t="str">
        <f t="shared" si="41"/>
        <v/>
      </c>
      <c r="D320" s="12" t="str">
        <f t="shared" si="44"/>
        <v/>
      </c>
      <c r="E320" s="13" t="e">
        <f t="shared" si="37"/>
        <v>#VALUE!</v>
      </c>
      <c r="F320" s="12" t="e">
        <f t="shared" si="38"/>
        <v>#VALUE!</v>
      </c>
      <c r="G320" s="12" t="str">
        <f t="shared" si="42"/>
        <v/>
      </c>
      <c r="H320" s="12" t="str">
        <f t="shared" si="43"/>
        <v/>
      </c>
      <c r="I320" s="12" t="e">
        <f t="shared" si="39"/>
        <v>#VALUE!</v>
      </c>
      <c r="J320" s="12">
        <f>SUM($H$18:$H320)</f>
        <v>0</v>
      </c>
    </row>
    <row r="321" spans="1:10">
      <c r="A321" s="10" t="str">
        <f t="shared" si="40"/>
        <v/>
      </c>
      <c r="B321" s="11" t="str">
        <f t="shared" si="36"/>
        <v/>
      </c>
      <c r="C321" s="12" t="str">
        <f t="shared" si="41"/>
        <v/>
      </c>
      <c r="D321" s="12" t="str">
        <f t="shared" si="44"/>
        <v/>
      </c>
      <c r="E321" s="13" t="e">
        <f t="shared" si="37"/>
        <v>#VALUE!</v>
      </c>
      <c r="F321" s="12" t="e">
        <f t="shared" si="38"/>
        <v>#VALUE!</v>
      </c>
      <c r="G321" s="12" t="str">
        <f t="shared" si="42"/>
        <v/>
      </c>
      <c r="H321" s="12" t="str">
        <f t="shared" si="43"/>
        <v/>
      </c>
      <c r="I321" s="12" t="e">
        <f t="shared" si="39"/>
        <v>#VALUE!</v>
      </c>
      <c r="J321" s="12">
        <f>SUM($H$18:$H321)</f>
        <v>0</v>
      </c>
    </row>
    <row r="322" spans="1:10">
      <c r="A322" s="10" t="str">
        <f t="shared" si="40"/>
        <v/>
      </c>
      <c r="B322" s="11" t="str">
        <f t="shared" si="36"/>
        <v/>
      </c>
      <c r="C322" s="12" t="str">
        <f t="shared" si="41"/>
        <v/>
      </c>
      <c r="D322" s="12" t="str">
        <f t="shared" si="44"/>
        <v/>
      </c>
      <c r="E322" s="13" t="e">
        <f t="shared" si="37"/>
        <v>#VALUE!</v>
      </c>
      <c r="F322" s="12" t="e">
        <f t="shared" si="38"/>
        <v>#VALUE!</v>
      </c>
      <c r="G322" s="12" t="str">
        <f t="shared" si="42"/>
        <v/>
      </c>
      <c r="H322" s="12" t="str">
        <f t="shared" si="43"/>
        <v/>
      </c>
      <c r="I322" s="12" t="e">
        <f t="shared" si="39"/>
        <v>#VALUE!</v>
      </c>
      <c r="J322" s="12">
        <f>SUM($H$18:$H322)</f>
        <v>0</v>
      </c>
    </row>
    <row r="323" spans="1:10">
      <c r="A323" s="10" t="str">
        <f t="shared" si="40"/>
        <v/>
      </c>
      <c r="B323" s="11" t="str">
        <f t="shared" si="36"/>
        <v/>
      </c>
      <c r="C323" s="12" t="str">
        <f t="shared" si="41"/>
        <v/>
      </c>
      <c r="D323" s="12" t="str">
        <f t="shared" si="44"/>
        <v/>
      </c>
      <c r="E323" s="13" t="e">
        <f t="shared" si="37"/>
        <v>#VALUE!</v>
      </c>
      <c r="F323" s="12" t="e">
        <f t="shared" si="38"/>
        <v>#VALUE!</v>
      </c>
      <c r="G323" s="12" t="str">
        <f t="shared" si="42"/>
        <v/>
      </c>
      <c r="H323" s="12" t="str">
        <f t="shared" si="43"/>
        <v/>
      </c>
      <c r="I323" s="12" t="e">
        <f t="shared" si="39"/>
        <v>#VALUE!</v>
      </c>
      <c r="J323" s="12">
        <f>SUM($H$18:$H323)</f>
        <v>0</v>
      </c>
    </row>
    <row r="324" spans="1:10">
      <c r="A324" s="10" t="str">
        <f t="shared" si="40"/>
        <v/>
      </c>
      <c r="B324" s="11" t="str">
        <f t="shared" si="36"/>
        <v/>
      </c>
      <c r="C324" s="12" t="str">
        <f t="shared" si="41"/>
        <v/>
      </c>
      <c r="D324" s="12" t="str">
        <f t="shared" si="44"/>
        <v/>
      </c>
      <c r="E324" s="13" t="e">
        <f t="shared" si="37"/>
        <v>#VALUE!</v>
      </c>
      <c r="F324" s="12" t="e">
        <f t="shared" si="38"/>
        <v>#VALUE!</v>
      </c>
      <c r="G324" s="12" t="str">
        <f t="shared" si="42"/>
        <v/>
      </c>
      <c r="H324" s="12" t="str">
        <f t="shared" si="43"/>
        <v/>
      </c>
      <c r="I324" s="12" t="e">
        <f t="shared" si="39"/>
        <v>#VALUE!</v>
      </c>
      <c r="J324" s="12">
        <f>SUM($H$18:$H324)</f>
        <v>0</v>
      </c>
    </row>
    <row r="325" spans="1:10">
      <c r="A325" s="10" t="str">
        <f t="shared" si="40"/>
        <v/>
      </c>
      <c r="B325" s="11" t="str">
        <f t="shared" si="36"/>
        <v/>
      </c>
      <c r="C325" s="12" t="str">
        <f t="shared" si="41"/>
        <v/>
      </c>
      <c r="D325" s="12" t="str">
        <f t="shared" si="44"/>
        <v/>
      </c>
      <c r="E325" s="13" t="e">
        <f t="shared" si="37"/>
        <v>#VALUE!</v>
      </c>
      <c r="F325" s="12" t="e">
        <f t="shared" si="38"/>
        <v>#VALUE!</v>
      </c>
      <c r="G325" s="12" t="str">
        <f t="shared" si="42"/>
        <v/>
      </c>
      <c r="H325" s="12" t="str">
        <f t="shared" si="43"/>
        <v/>
      </c>
      <c r="I325" s="12" t="e">
        <f t="shared" si="39"/>
        <v>#VALUE!</v>
      </c>
      <c r="J325" s="12">
        <f>SUM($H$18:$H325)</f>
        <v>0</v>
      </c>
    </row>
    <row r="326" spans="1:10">
      <c r="A326" s="10" t="str">
        <f t="shared" si="40"/>
        <v/>
      </c>
      <c r="B326" s="11" t="str">
        <f t="shared" si="36"/>
        <v/>
      </c>
      <c r="C326" s="12" t="str">
        <f t="shared" si="41"/>
        <v/>
      </c>
      <c r="D326" s="12" t="str">
        <f t="shared" si="44"/>
        <v/>
      </c>
      <c r="E326" s="13" t="e">
        <f t="shared" si="37"/>
        <v>#VALUE!</v>
      </c>
      <c r="F326" s="12" t="e">
        <f t="shared" si="38"/>
        <v>#VALUE!</v>
      </c>
      <c r="G326" s="12" t="str">
        <f t="shared" si="42"/>
        <v/>
      </c>
      <c r="H326" s="12" t="str">
        <f t="shared" si="43"/>
        <v/>
      </c>
      <c r="I326" s="12" t="e">
        <f t="shared" si="39"/>
        <v>#VALUE!</v>
      </c>
      <c r="J326" s="12">
        <f>SUM($H$18:$H326)</f>
        <v>0</v>
      </c>
    </row>
    <row r="327" spans="1:10">
      <c r="A327" s="10" t="str">
        <f t="shared" si="40"/>
        <v/>
      </c>
      <c r="B327" s="11" t="str">
        <f t="shared" si="36"/>
        <v/>
      </c>
      <c r="C327" s="12" t="str">
        <f t="shared" si="41"/>
        <v/>
      </c>
      <c r="D327" s="12" t="str">
        <f t="shared" si="44"/>
        <v/>
      </c>
      <c r="E327" s="13" t="e">
        <f t="shared" si="37"/>
        <v>#VALUE!</v>
      </c>
      <c r="F327" s="12" t="e">
        <f t="shared" si="38"/>
        <v>#VALUE!</v>
      </c>
      <c r="G327" s="12" t="str">
        <f t="shared" si="42"/>
        <v/>
      </c>
      <c r="H327" s="12" t="str">
        <f t="shared" si="43"/>
        <v/>
      </c>
      <c r="I327" s="12" t="e">
        <f t="shared" si="39"/>
        <v>#VALUE!</v>
      </c>
      <c r="J327" s="12">
        <f>SUM($H$18:$H327)</f>
        <v>0</v>
      </c>
    </row>
    <row r="328" spans="1:10">
      <c r="A328" s="10" t="str">
        <f t="shared" si="40"/>
        <v/>
      </c>
      <c r="B328" s="11" t="str">
        <f t="shared" si="36"/>
        <v/>
      </c>
      <c r="C328" s="12" t="str">
        <f t="shared" si="41"/>
        <v/>
      </c>
      <c r="D328" s="12" t="str">
        <f t="shared" si="44"/>
        <v/>
      </c>
      <c r="E328" s="13" t="e">
        <f t="shared" si="37"/>
        <v>#VALUE!</v>
      </c>
      <c r="F328" s="12" t="e">
        <f t="shared" si="38"/>
        <v>#VALUE!</v>
      </c>
      <c r="G328" s="12" t="str">
        <f t="shared" si="42"/>
        <v/>
      </c>
      <c r="H328" s="12" t="str">
        <f t="shared" si="43"/>
        <v/>
      </c>
      <c r="I328" s="12" t="e">
        <f t="shared" si="39"/>
        <v>#VALUE!</v>
      </c>
      <c r="J328" s="12">
        <f>SUM($H$18:$H328)</f>
        <v>0</v>
      </c>
    </row>
    <row r="329" spans="1:10">
      <c r="A329" s="10" t="str">
        <f t="shared" si="40"/>
        <v/>
      </c>
      <c r="B329" s="11" t="str">
        <f t="shared" si="36"/>
        <v/>
      </c>
      <c r="C329" s="12" t="str">
        <f t="shared" si="41"/>
        <v/>
      </c>
      <c r="D329" s="12" t="str">
        <f t="shared" si="44"/>
        <v/>
      </c>
      <c r="E329" s="13" t="e">
        <f t="shared" si="37"/>
        <v>#VALUE!</v>
      </c>
      <c r="F329" s="12" t="e">
        <f t="shared" si="38"/>
        <v>#VALUE!</v>
      </c>
      <c r="G329" s="12" t="str">
        <f t="shared" si="42"/>
        <v/>
      </c>
      <c r="H329" s="12" t="str">
        <f t="shared" si="43"/>
        <v/>
      </c>
      <c r="I329" s="12" t="e">
        <f t="shared" si="39"/>
        <v>#VALUE!</v>
      </c>
      <c r="J329" s="12">
        <f>SUM($H$18:$H329)</f>
        <v>0</v>
      </c>
    </row>
    <row r="330" spans="1:10">
      <c r="A330" s="10" t="str">
        <f t="shared" si="40"/>
        <v/>
      </c>
      <c r="B330" s="11" t="str">
        <f t="shared" si="36"/>
        <v/>
      </c>
      <c r="C330" s="12" t="str">
        <f t="shared" si="41"/>
        <v/>
      </c>
      <c r="D330" s="12" t="str">
        <f t="shared" si="44"/>
        <v/>
      </c>
      <c r="E330" s="13" t="e">
        <f t="shared" si="37"/>
        <v>#VALUE!</v>
      </c>
      <c r="F330" s="12" t="e">
        <f t="shared" si="38"/>
        <v>#VALUE!</v>
      </c>
      <c r="G330" s="12" t="str">
        <f t="shared" si="42"/>
        <v/>
      </c>
      <c r="H330" s="12" t="str">
        <f t="shared" si="43"/>
        <v/>
      </c>
      <c r="I330" s="12" t="e">
        <f t="shared" si="39"/>
        <v>#VALUE!</v>
      </c>
      <c r="J330" s="12">
        <f>SUM($H$18:$H330)</f>
        <v>0</v>
      </c>
    </row>
    <row r="331" spans="1:10">
      <c r="A331" s="10" t="str">
        <f t="shared" si="40"/>
        <v/>
      </c>
      <c r="B331" s="11" t="str">
        <f t="shared" si="36"/>
        <v/>
      </c>
      <c r="C331" s="12" t="str">
        <f t="shared" si="41"/>
        <v/>
      </c>
      <c r="D331" s="12" t="str">
        <f t="shared" si="44"/>
        <v/>
      </c>
      <c r="E331" s="13" t="e">
        <f t="shared" si="37"/>
        <v>#VALUE!</v>
      </c>
      <c r="F331" s="12" t="e">
        <f t="shared" si="38"/>
        <v>#VALUE!</v>
      </c>
      <c r="G331" s="12" t="str">
        <f t="shared" si="42"/>
        <v/>
      </c>
      <c r="H331" s="12" t="str">
        <f t="shared" si="43"/>
        <v/>
      </c>
      <c r="I331" s="12" t="e">
        <f t="shared" si="39"/>
        <v>#VALUE!</v>
      </c>
      <c r="J331" s="12">
        <f>SUM($H$18:$H331)</f>
        <v>0</v>
      </c>
    </row>
    <row r="332" spans="1:10">
      <c r="A332" s="10" t="str">
        <f t="shared" si="40"/>
        <v/>
      </c>
      <c r="B332" s="11" t="str">
        <f t="shared" si="36"/>
        <v/>
      </c>
      <c r="C332" s="12" t="str">
        <f t="shared" si="41"/>
        <v/>
      </c>
      <c r="D332" s="12" t="str">
        <f t="shared" si="44"/>
        <v/>
      </c>
      <c r="E332" s="13" t="e">
        <f t="shared" si="37"/>
        <v>#VALUE!</v>
      </c>
      <c r="F332" s="12" t="e">
        <f t="shared" si="38"/>
        <v>#VALUE!</v>
      </c>
      <c r="G332" s="12" t="str">
        <f t="shared" si="42"/>
        <v/>
      </c>
      <c r="H332" s="12" t="str">
        <f t="shared" si="43"/>
        <v/>
      </c>
      <c r="I332" s="12" t="e">
        <f t="shared" si="39"/>
        <v>#VALUE!</v>
      </c>
      <c r="J332" s="12">
        <f>SUM($H$18:$H332)</f>
        <v>0</v>
      </c>
    </row>
    <row r="333" spans="1:10">
      <c r="A333" s="10" t="str">
        <f t="shared" si="40"/>
        <v/>
      </c>
      <c r="B333" s="11" t="str">
        <f t="shared" si="36"/>
        <v/>
      </c>
      <c r="C333" s="12" t="str">
        <f t="shared" si="41"/>
        <v/>
      </c>
      <c r="D333" s="12" t="str">
        <f t="shared" si="44"/>
        <v/>
      </c>
      <c r="E333" s="13" t="e">
        <f t="shared" si="37"/>
        <v>#VALUE!</v>
      </c>
      <c r="F333" s="12" t="e">
        <f t="shared" si="38"/>
        <v>#VALUE!</v>
      </c>
      <c r="G333" s="12" t="str">
        <f t="shared" si="42"/>
        <v/>
      </c>
      <c r="H333" s="12" t="str">
        <f t="shared" si="43"/>
        <v/>
      </c>
      <c r="I333" s="12" t="e">
        <f t="shared" si="39"/>
        <v>#VALUE!</v>
      </c>
      <c r="J333" s="12">
        <f>SUM($H$18:$H333)</f>
        <v>0</v>
      </c>
    </row>
    <row r="334" spans="1:10">
      <c r="A334" s="10" t="str">
        <f t="shared" si="40"/>
        <v/>
      </c>
      <c r="B334" s="11" t="str">
        <f t="shared" si="36"/>
        <v/>
      </c>
      <c r="C334" s="12" t="str">
        <f t="shared" si="41"/>
        <v/>
      </c>
      <c r="D334" s="12" t="str">
        <f t="shared" si="44"/>
        <v/>
      </c>
      <c r="E334" s="13" t="e">
        <f t="shared" si="37"/>
        <v>#VALUE!</v>
      </c>
      <c r="F334" s="12" t="e">
        <f t="shared" si="38"/>
        <v>#VALUE!</v>
      </c>
      <c r="G334" s="12" t="str">
        <f t="shared" si="42"/>
        <v/>
      </c>
      <c r="H334" s="12" t="str">
        <f t="shared" si="43"/>
        <v/>
      </c>
      <c r="I334" s="12" t="e">
        <f t="shared" si="39"/>
        <v>#VALUE!</v>
      </c>
      <c r="J334" s="12">
        <f>SUM($H$18:$H334)</f>
        <v>0</v>
      </c>
    </row>
    <row r="335" spans="1:10">
      <c r="A335" s="10" t="str">
        <f t="shared" si="40"/>
        <v/>
      </c>
      <c r="B335" s="11" t="str">
        <f t="shared" si="36"/>
        <v/>
      </c>
      <c r="C335" s="12" t="str">
        <f t="shared" si="41"/>
        <v/>
      </c>
      <c r="D335" s="12" t="str">
        <f t="shared" si="44"/>
        <v/>
      </c>
      <c r="E335" s="13" t="e">
        <f t="shared" si="37"/>
        <v>#VALUE!</v>
      </c>
      <c r="F335" s="12" t="e">
        <f t="shared" si="38"/>
        <v>#VALUE!</v>
      </c>
      <c r="G335" s="12" t="str">
        <f t="shared" si="42"/>
        <v/>
      </c>
      <c r="H335" s="12" t="str">
        <f t="shared" si="43"/>
        <v/>
      </c>
      <c r="I335" s="12" t="e">
        <f t="shared" si="39"/>
        <v>#VALUE!</v>
      </c>
      <c r="J335" s="12">
        <f>SUM($H$18:$H335)</f>
        <v>0</v>
      </c>
    </row>
    <row r="336" spans="1:10">
      <c r="A336" s="10" t="str">
        <f t="shared" si="40"/>
        <v/>
      </c>
      <c r="B336" s="11" t="str">
        <f t="shared" si="36"/>
        <v/>
      </c>
      <c r="C336" s="12" t="str">
        <f t="shared" si="41"/>
        <v/>
      </c>
      <c r="D336" s="12" t="str">
        <f t="shared" si="44"/>
        <v/>
      </c>
      <c r="E336" s="13" t="e">
        <f t="shared" si="37"/>
        <v>#VALUE!</v>
      </c>
      <c r="F336" s="12" t="e">
        <f t="shared" si="38"/>
        <v>#VALUE!</v>
      </c>
      <c r="G336" s="12" t="str">
        <f t="shared" si="42"/>
        <v/>
      </c>
      <c r="H336" s="12" t="str">
        <f t="shared" si="43"/>
        <v/>
      </c>
      <c r="I336" s="12" t="e">
        <f t="shared" si="39"/>
        <v>#VALUE!</v>
      </c>
      <c r="J336" s="12">
        <f>SUM($H$18:$H336)</f>
        <v>0</v>
      </c>
    </row>
    <row r="337" spans="1:10">
      <c r="A337" s="10" t="str">
        <f t="shared" si="40"/>
        <v/>
      </c>
      <c r="B337" s="11" t="str">
        <f t="shared" si="36"/>
        <v/>
      </c>
      <c r="C337" s="12" t="str">
        <f t="shared" si="41"/>
        <v/>
      </c>
      <c r="D337" s="12" t="str">
        <f t="shared" si="44"/>
        <v/>
      </c>
      <c r="E337" s="13" t="e">
        <f t="shared" si="37"/>
        <v>#VALUE!</v>
      </c>
      <c r="F337" s="12" t="e">
        <f t="shared" si="38"/>
        <v>#VALUE!</v>
      </c>
      <c r="G337" s="12" t="str">
        <f t="shared" si="42"/>
        <v/>
      </c>
      <c r="H337" s="12" t="str">
        <f t="shared" si="43"/>
        <v/>
      </c>
      <c r="I337" s="12" t="e">
        <f t="shared" si="39"/>
        <v>#VALUE!</v>
      </c>
      <c r="J337" s="12">
        <f>SUM($H$18:$H337)</f>
        <v>0</v>
      </c>
    </row>
    <row r="338" spans="1:10">
      <c r="A338" s="10" t="str">
        <f t="shared" si="40"/>
        <v/>
      </c>
      <c r="B338" s="11" t="str">
        <f t="shared" ref="B338:B377" si="45">IF(Pay_Num&lt;&gt;"",DATE(YEAR(Loan_Start),MONTH(Loan_Start)+(Pay_Num)*12/Num_Pmt_Per_Year,DAY(Loan_Start)),"")</f>
        <v/>
      </c>
      <c r="C338" s="12" t="str">
        <f t="shared" si="41"/>
        <v/>
      </c>
      <c r="D338" s="12" t="str">
        <f t="shared" si="44"/>
        <v/>
      </c>
      <c r="E338" s="13" t="e">
        <f t="shared" ref="E338:E377" si="46">IF(AND(Pay_Num&lt;&gt;"",Sched_Pay+Scheduled_Extra_Payments&lt;Beg_Bal),Scheduled_Extra_Payments,IF(AND(Pay_Num&lt;&gt;"",Beg_Bal-Sched_Pay&gt;0),Beg_Bal-Sched_Pay,IF(Pay_Num&lt;&gt;"",0,"")))</f>
        <v>#VALUE!</v>
      </c>
      <c r="F338" s="12" t="e">
        <f t="shared" ref="F338:F377" si="47">IF(AND(Pay_Num&lt;&gt;"",Sched_Pay+Extra_Pay&lt;Beg_Bal),Sched_Pay+Extra_Pay,IF(Pay_Num&lt;&gt;"",Beg_Bal,""))</f>
        <v>#VALUE!</v>
      </c>
      <c r="G338" s="12" t="str">
        <f t="shared" si="42"/>
        <v/>
      </c>
      <c r="H338" s="12" t="str">
        <f t="shared" si="43"/>
        <v/>
      </c>
      <c r="I338" s="12" t="e">
        <f t="shared" ref="I338:I377" si="48">IF(AND(Pay_Num&lt;&gt;"",Sched_Pay+Extra_Pay&lt;Beg_Bal),Beg_Bal-Princ,IF(Pay_Num&lt;&gt;"",0,""))</f>
        <v>#VALUE!</v>
      </c>
      <c r="J338" s="12">
        <f>SUM($H$18:$H338)</f>
        <v>0</v>
      </c>
    </row>
    <row r="339" spans="1:10">
      <c r="A339" s="10" t="str">
        <f t="shared" ref="A339:A377" si="49">IF(Values_Entered,A338+1,"")</f>
        <v/>
      </c>
      <c r="B339" s="11" t="str">
        <f t="shared" si="45"/>
        <v/>
      </c>
      <c r="C339" s="12" t="str">
        <f t="shared" ref="C339:C377" si="50">IF(Pay_Num&lt;&gt;"",I338,"")</f>
        <v/>
      </c>
      <c r="D339" s="12" t="str">
        <f t="shared" si="44"/>
        <v/>
      </c>
      <c r="E339" s="13" t="e">
        <f t="shared" si="46"/>
        <v>#VALUE!</v>
      </c>
      <c r="F339" s="12" t="e">
        <f t="shared" si="47"/>
        <v>#VALUE!</v>
      </c>
      <c r="G339" s="12" t="str">
        <f t="shared" ref="G339:G377" si="51">IF(Pay_Num&lt;&gt;"",Total_Pay-Int,"")</f>
        <v/>
      </c>
      <c r="H339" s="12" t="str">
        <f t="shared" ref="H339:H377" si="52">IF(Pay_Num&lt;&gt;"",Beg_Bal*Interest_Rate/Num_Pmt_Per_Year,"")</f>
        <v/>
      </c>
      <c r="I339" s="12" t="e">
        <f t="shared" si="48"/>
        <v>#VALUE!</v>
      </c>
      <c r="J339" s="12">
        <f>SUM($H$18:$H339)</f>
        <v>0</v>
      </c>
    </row>
    <row r="340" spans="1:10">
      <c r="A340" s="10" t="str">
        <f t="shared" si="49"/>
        <v/>
      </c>
      <c r="B340" s="11" t="str">
        <f t="shared" si="45"/>
        <v/>
      </c>
      <c r="C340" s="12" t="str">
        <f t="shared" si="50"/>
        <v/>
      </c>
      <c r="D340" s="12" t="str">
        <f t="shared" ref="D340:D377" si="53">IF(Pay_Num&lt;&gt;"",Scheduled_Monthly_Payment,"")</f>
        <v/>
      </c>
      <c r="E340" s="13" t="e">
        <f t="shared" si="46"/>
        <v>#VALUE!</v>
      </c>
      <c r="F340" s="12" t="e">
        <f t="shared" si="47"/>
        <v>#VALUE!</v>
      </c>
      <c r="G340" s="12" t="str">
        <f t="shared" si="51"/>
        <v/>
      </c>
      <c r="H340" s="12" t="str">
        <f t="shared" si="52"/>
        <v/>
      </c>
      <c r="I340" s="12" t="e">
        <f t="shared" si="48"/>
        <v>#VALUE!</v>
      </c>
      <c r="J340" s="12">
        <f>SUM($H$18:$H340)</f>
        <v>0</v>
      </c>
    </row>
    <row r="341" spans="1:10">
      <c r="A341" s="10" t="str">
        <f t="shared" si="49"/>
        <v/>
      </c>
      <c r="B341" s="11" t="str">
        <f t="shared" si="45"/>
        <v/>
      </c>
      <c r="C341" s="12" t="str">
        <f t="shared" si="50"/>
        <v/>
      </c>
      <c r="D341" s="12" t="str">
        <f t="shared" si="53"/>
        <v/>
      </c>
      <c r="E341" s="13" t="e">
        <f t="shared" si="46"/>
        <v>#VALUE!</v>
      </c>
      <c r="F341" s="12" t="e">
        <f t="shared" si="47"/>
        <v>#VALUE!</v>
      </c>
      <c r="G341" s="12" t="str">
        <f t="shared" si="51"/>
        <v/>
      </c>
      <c r="H341" s="12" t="str">
        <f t="shared" si="52"/>
        <v/>
      </c>
      <c r="I341" s="12" t="e">
        <f t="shared" si="48"/>
        <v>#VALUE!</v>
      </c>
      <c r="J341" s="12">
        <f>SUM($H$18:$H341)</f>
        <v>0</v>
      </c>
    </row>
    <row r="342" spans="1:10">
      <c r="A342" s="10" t="str">
        <f t="shared" si="49"/>
        <v/>
      </c>
      <c r="B342" s="11" t="str">
        <f t="shared" si="45"/>
        <v/>
      </c>
      <c r="C342" s="12" t="str">
        <f t="shared" si="50"/>
        <v/>
      </c>
      <c r="D342" s="12" t="str">
        <f t="shared" si="53"/>
        <v/>
      </c>
      <c r="E342" s="13" t="e">
        <f t="shared" si="46"/>
        <v>#VALUE!</v>
      </c>
      <c r="F342" s="12" t="e">
        <f t="shared" si="47"/>
        <v>#VALUE!</v>
      </c>
      <c r="G342" s="12" t="str">
        <f t="shared" si="51"/>
        <v/>
      </c>
      <c r="H342" s="12" t="str">
        <f t="shared" si="52"/>
        <v/>
      </c>
      <c r="I342" s="12" t="e">
        <f t="shared" si="48"/>
        <v>#VALUE!</v>
      </c>
      <c r="J342" s="12">
        <f>SUM($H$18:$H342)</f>
        <v>0</v>
      </c>
    </row>
    <row r="343" spans="1:10">
      <c r="A343" s="10" t="str">
        <f t="shared" si="49"/>
        <v/>
      </c>
      <c r="B343" s="11" t="str">
        <f t="shared" si="45"/>
        <v/>
      </c>
      <c r="C343" s="12" t="str">
        <f t="shared" si="50"/>
        <v/>
      </c>
      <c r="D343" s="12" t="str">
        <f t="shared" si="53"/>
        <v/>
      </c>
      <c r="E343" s="13" t="e">
        <f t="shared" si="46"/>
        <v>#VALUE!</v>
      </c>
      <c r="F343" s="12" t="e">
        <f t="shared" si="47"/>
        <v>#VALUE!</v>
      </c>
      <c r="G343" s="12" t="str">
        <f t="shared" si="51"/>
        <v/>
      </c>
      <c r="H343" s="12" t="str">
        <f t="shared" si="52"/>
        <v/>
      </c>
      <c r="I343" s="12" t="e">
        <f t="shared" si="48"/>
        <v>#VALUE!</v>
      </c>
      <c r="J343" s="12">
        <f>SUM($H$18:$H343)</f>
        <v>0</v>
      </c>
    </row>
    <row r="344" spans="1:10">
      <c r="A344" s="10" t="str">
        <f t="shared" si="49"/>
        <v/>
      </c>
      <c r="B344" s="11" t="str">
        <f t="shared" si="45"/>
        <v/>
      </c>
      <c r="C344" s="12" t="str">
        <f t="shared" si="50"/>
        <v/>
      </c>
      <c r="D344" s="12" t="str">
        <f t="shared" si="53"/>
        <v/>
      </c>
      <c r="E344" s="13" t="e">
        <f t="shared" si="46"/>
        <v>#VALUE!</v>
      </c>
      <c r="F344" s="12" t="e">
        <f t="shared" si="47"/>
        <v>#VALUE!</v>
      </c>
      <c r="G344" s="12" t="str">
        <f t="shared" si="51"/>
        <v/>
      </c>
      <c r="H344" s="12" t="str">
        <f t="shared" si="52"/>
        <v/>
      </c>
      <c r="I344" s="12" t="e">
        <f t="shared" si="48"/>
        <v>#VALUE!</v>
      </c>
      <c r="J344" s="12">
        <f>SUM($H$18:$H344)</f>
        <v>0</v>
      </c>
    </row>
    <row r="345" spans="1:10">
      <c r="A345" s="10" t="str">
        <f t="shared" si="49"/>
        <v/>
      </c>
      <c r="B345" s="11" t="str">
        <f t="shared" si="45"/>
        <v/>
      </c>
      <c r="C345" s="12" t="str">
        <f t="shared" si="50"/>
        <v/>
      </c>
      <c r="D345" s="12" t="str">
        <f t="shared" si="53"/>
        <v/>
      </c>
      <c r="E345" s="13" t="e">
        <f t="shared" si="46"/>
        <v>#VALUE!</v>
      </c>
      <c r="F345" s="12" t="e">
        <f t="shared" si="47"/>
        <v>#VALUE!</v>
      </c>
      <c r="G345" s="12" t="str">
        <f t="shared" si="51"/>
        <v/>
      </c>
      <c r="H345" s="12" t="str">
        <f t="shared" si="52"/>
        <v/>
      </c>
      <c r="I345" s="12" t="e">
        <f t="shared" si="48"/>
        <v>#VALUE!</v>
      </c>
      <c r="J345" s="12">
        <f>SUM($H$18:$H345)</f>
        <v>0</v>
      </c>
    </row>
    <row r="346" spans="1:10">
      <c r="A346" s="10" t="str">
        <f t="shared" si="49"/>
        <v/>
      </c>
      <c r="B346" s="11" t="str">
        <f t="shared" si="45"/>
        <v/>
      </c>
      <c r="C346" s="12" t="str">
        <f t="shared" si="50"/>
        <v/>
      </c>
      <c r="D346" s="12" t="str">
        <f t="shared" si="53"/>
        <v/>
      </c>
      <c r="E346" s="13" t="e">
        <f t="shared" si="46"/>
        <v>#VALUE!</v>
      </c>
      <c r="F346" s="12" t="e">
        <f t="shared" si="47"/>
        <v>#VALUE!</v>
      </c>
      <c r="G346" s="12" t="str">
        <f t="shared" si="51"/>
        <v/>
      </c>
      <c r="H346" s="12" t="str">
        <f t="shared" si="52"/>
        <v/>
      </c>
      <c r="I346" s="12" t="e">
        <f t="shared" si="48"/>
        <v>#VALUE!</v>
      </c>
      <c r="J346" s="12">
        <f>SUM($H$18:$H346)</f>
        <v>0</v>
      </c>
    </row>
    <row r="347" spans="1:10">
      <c r="A347" s="10" t="str">
        <f t="shared" si="49"/>
        <v/>
      </c>
      <c r="B347" s="11" t="str">
        <f t="shared" si="45"/>
        <v/>
      </c>
      <c r="C347" s="12" t="str">
        <f t="shared" si="50"/>
        <v/>
      </c>
      <c r="D347" s="12" t="str">
        <f t="shared" si="53"/>
        <v/>
      </c>
      <c r="E347" s="13" t="e">
        <f t="shared" si="46"/>
        <v>#VALUE!</v>
      </c>
      <c r="F347" s="12" t="e">
        <f t="shared" si="47"/>
        <v>#VALUE!</v>
      </c>
      <c r="G347" s="12" t="str">
        <f t="shared" si="51"/>
        <v/>
      </c>
      <c r="H347" s="12" t="str">
        <f t="shared" si="52"/>
        <v/>
      </c>
      <c r="I347" s="12" t="e">
        <f t="shared" si="48"/>
        <v>#VALUE!</v>
      </c>
      <c r="J347" s="12">
        <f>SUM($H$18:$H347)</f>
        <v>0</v>
      </c>
    </row>
    <row r="348" spans="1:10">
      <c r="A348" s="10" t="str">
        <f t="shared" si="49"/>
        <v/>
      </c>
      <c r="B348" s="11" t="str">
        <f t="shared" si="45"/>
        <v/>
      </c>
      <c r="C348" s="12" t="str">
        <f t="shared" si="50"/>
        <v/>
      </c>
      <c r="D348" s="12" t="str">
        <f t="shared" si="53"/>
        <v/>
      </c>
      <c r="E348" s="13" t="e">
        <f t="shared" si="46"/>
        <v>#VALUE!</v>
      </c>
      <c r="F348" s="12" t="e">
        <f t="shared" si="47"/>
        <v>#VALUE!</v>
      </c>
      <c r="G348" s="12" t="str">
        <f t="shared" si="51"/>
        <v/>
      </c>
      <c r="H348" s="12" t="str">
        <f t="shared" si="52"/>
        <v/>
      </c>
      <c r="I348" s="12" t="e">
        <f t="shared" si="48"/>
        <v>#VALUE!</v>
      </c>
      <c r="J348" s="12">
        <f>SUM($H$18:$H348)</f>
        <v>0</v>
      </c>
    </row>
    <row r="349" spans="1:10">
      <c r="A349" s="10" t="str">
        <f t="shared" si="49"/>
        <v/>
      </c>
      <c r="B349" s="11" t="str">
        <f t="shared" si="45"/>
        <v/>
      </c>
      <c r="C349" s="12" t="str">
        <f t="shared" si="50"/>
        <v/>
      </c>
      <c r="D349" s="12" t="str">
        <f t="shared" si="53"/>
        <v/>
      </c>
      <c r="E349" s="13" t="e">
        <f t="shared" si="46"/>
        <v>#VALUE!</v>
      </c>
      <c r="F349" s="12" t="e">
        <f t="shared" si="47"/>
        <v>#VALUE!</v>
      </c>
      <c r="G349" s="12" t="str">
        <f t="shared" si="51"/>
        <v/>
      </c>
      <c r="H349" s="12" t="str">
        <f t="shared" si="52"/>
        <v/>
      </c>
      <c r="I349" s="12" t="e">
        <f t="shared" si="48"/>
        <v>#VALUE!</v>
      </c>
      <c r="J349" s="12">
        <f>SUM($H$18:$H349)</f>
        <v>0</v>
      </c>
    </row>
    <row r="350" spans="1:10">
      <c r="A350" s="10" t="str">
        <f t="shared" si="49"/>
        <v/>
      </c>
      <c r="B350" s="11" t="str">
        <f t="shared" si="45"/>
        <v/>
      </c>
      <c r="C350" s="12" t="str">
        <f t="shared" si="50"/>
        <v/>
      </c>
      <c r="D350" s="12" t="str">
        <f t="shared" si="53"/>
        <v/>
      </c>
      <c r="E350" s="13" t="e">
        <f t="shared" si="46"/>
        <v>#VALUE!</v>
      </c>
      <c r="F350" s="12" t="e">
        <f t="shared" si="47"/>
        <v>#VALUE!</v>
      </c>
      <c r="G350" s="12" t="str">
        <f t="shared" si="51"/>
        <v/>
      </c>
      <c r="H350" s="12" t="str">
        <f t="shared" si="52"/>
        <v/>
      </c>
      <c r="I350" s="12" t="e">
        <f t="shared" si="48"/>
        <v>#VALUE!</v>
      </c>
      <c r="J350" s="12">
        <f>SUM($H$18:$H350)</f>
        <v>0</v>
      </c>
    </row>
    <row r="351" spans="1:10">
      <c r="A351" s="10" t="str">
        <f t="shared" si="49"/>
        <v/>
      </c>
      <c r="B351" s="11" t="str">
        <f t="shared" si="45"/>
        <v/>
      </c>
      <c r="C351" s="12" t="str">
        <f t="shared" si="50"/>
        <v/>
      </c>
      <c r="D351" s="12" t="str">
        <f t="shared" si="53"/>
        <v/>
      </c>
      <c r="E351" s="13" t="e">
        <f t="shared" si="46"/>
        <v>#VALUE!</v>
      </c>
      <c r="F351" s="12" t="e">
        <f t="shared" si="47"/>
        <v>#VALUE!</v>
      </c>
      <c r="G351" s="12" t="str">
        <f t="shared" si="51"/>
        <v/>
      </c>
      <c r="H351" s="12" t="str">
        <f t="shared" si="52"/>
        <v/>
      </c>
      <c r="I351" s="12" t="e">
        <f t="shared" si="48"/>
        <v>#VALUE!</v>
      </c>
      <c r="J351" s="12">
        <f>SUM($H$18:$H351)</f>
        <v>0</v>
      </c>
    </row>
    <row r="352" spans="1:10">
      <c r="A352" s="10" t="str">
        <f t="shared" si="49"/>
        <v/>
      </c>
      <c r="B352" s="11" t="str">
        <f t="shared" si="45"/>
        <v/>
      </c>
      <c r="C352" s="12" t="str">
        <f t="shared" si="50"/>
        <v/>
      </c>
      <c r="D352" s="12" t="str">
        <f t="shared" si="53"/>
        <v/>
      </c>
      <c r="E352" s="13" t="e">
        <f t="shared" si="46"/>
        <v>#VALUE!</v>
      </c>
      <c r="F352" s="12" t="e">
        <f t="shared" si="47"/>
        <v>#VALUE!</v>
      </c>
      <c r="G352" s="12" t="str">
        <f t="shared" si="51"/>
        <v/>
      </c>
      <c r="H352" s="12" t="str">
        <f t="shared" si="52"/>
        <v/>
      </c>
      <c r="I352" s="12" t="e">
        <f t="shared" si="48"/>
        <v>#VALUE!</v>
      </c>
      <c r="J352" s="12">
        <f>SUM($H$18:$H352)</f>
        <v>0</v>
      </c>
    </row>
    <row r="353" spans="1:10">
      <c r="A353" s="10" t="str">
        <f t="shared" si="49"/>
        <v/>
      </c>
      <c r="B353" s="11" t="str">
        <f t="shared" si="45"/>
        <v/>
      </c>
      <c r="C353" s="12" t="str">
        <f t="shared" si="50"/>
        <v/>
      </c>
      <c r="D353" s="12" t="str">
        <f t="shared" si="53"/>
        <v/>
      </c>
      <c r="E353" s="13" t="e">
        <f t="shared" si="46"/>
        <v>#VALUE!</v>
      </c>
      <c r="F353" s="12" t="e">
        <f t="shared" si="47"/>
        <v>#VALUE!</v>
      </c>
      <c r="G353" s="12" t="str">
        <f t="shared" si="51"/>
        <v/>
      </c>
      <c r="H353" s="12" t="str">
        <f t="shared" si="52"/>
        <v/>
      </c>
      <c r="I353" s="12" t="e">
        <f t="shared" si="48"/>
        <v>#VALUE!</v>
      </c>
      <c r="J353" s="12">
        <f>SUM($H$18:$H353)</f>
        <v>0</v>
      </c>
    </row>
    <row r="354" spans="1:10">
      <c r="A354" s="10" t="str">
        <f t="shared" si="49"/>
        <v/>
      </c>
      <c r="B354" s="11" t="str">
        <f t="shared" si="45"/>
        <v/>
      </c>
      <c r="C354" s="12" t="str">
        <f t="shared" si="50"/>
        <v/>
      </c>
      <c r="D354" s="12" t="str">
        <f t="shared" si="53"/>
        <v/>
      </c>
      <c r="E354" s="13" t="e">
        <f t="shared" si="46"/>
        <v>#VALUE!</v>
      </c>
      <c r="F354" s="12" t="e">
        <f t="shared" si="47"/>
        <v>#VALUE!</v>
      </c>
      <c r="G354" s="12" t="str">
        <f t="shared" si="51"/>
        <v/>
      </c>
      <c r="H354" s="12" t="str">
        <f t="shared" si="52"/>
        <v/>
      </c>
      <c r="I354" s="12" t="e">
        <f t="shared" si="48"/>
        <v>#VALUE!</v>
      </c>
      <c r="J354" s="12">
        <f>SUM($H$18:$H354)</f>
        <v>0</v>
      </c>
    </row>
    <row r="355" spans="1:10">
      <c r="A355" s="10" t="str">
        <f t="shared" si="49"/>
        <v/>
      </c>
      <c r="B355" s="11" t="str">
        <f t="shared" si="45"/>
        <v/>
      </c>
      <c r="C355" s="12" t="str">
        <f t="shared" si="50"/>
        <v/>
      </c>
      <c r="D355" s="12" t="str">
        <f t="shared" si="53"/>
        <v/>
      </c>
      <c r="E355" s="13" t="e">
        <f t="shared" si="46"/>
        <v>#VALUE!</v>
      </c>
      <c r="F355" s="12" t="e">
        <f t="shared" si="47"/>
        <v>#VALUE!</v>
      </c>
      <c r="G355" s="12" t="str">
        <f t="shared" si="51"/>
        <v/>
      </c>
      <c r="H355" s="12" t="str">
        <f t="shared" si="52"/>
        <v/>
      </c>
      <c r="I355" s="12" t="e">
        <f t="shared" si="48"/>
        <v>#VALUE!</v>
      </c>
      <c r="J355" s="12">
        <f>SUM($H$18:$H355)</f>
        <v>0</v>
      </c>
    </row>
    <row r="356" spans="1:10">
      <c r="A356" s="10" t="str">
        <f t="shared" si="49"/>
        <v/>
      </c>
      <c r="B356" s="11" t="str">
        <f t="shared" si="45"/>
        <v/>
      </c>
      <c r="C356" s="12" t="str">
        <f t="shared" si="50"/>
        <v/>
      </c>
      <c r="D356" s="12" t="str">
        <f t="shared" si="53"/>
        <v/>
      </c>
      <c r="E356" s="13" t="e">
        <f t="shared" si="46"/>
        <v>#VALUE!</v>
      </c>
      <c r="F356" s="12" t="e">
        <f t="shared" si="47"/>
        <v>#VALUE!</v>
      </c>
      <c r="G356" s="12" t="str">
        <f t="shared" si="51"/>
        <v/>
      </c>
      <c r="H356" s="12" t="str">
        <f t="shared" si="52"/>
        <v/>
      </c>
      <c r="I356" s="12" t="e">
        <f t="shared" si="48"/>
        <v>#VALUE!</v>
      </c>
      <c r="J356" s="12">
        <f>SUM($H$18:$H356)</f>
        <v>0</v>
      </c>
    </row>
    <row r="357" spans="1:10">
      <c r="A357" s="10" t="str">
        <f t="shared" si="49"/>
        <v/>
      </c>
      <c r="B357" s="11" t="str">
        <f t="shared" si="45"/>
        <v/>
      </c>
      <c r="C357" s="12" t="str">
        <f t="shared" si="50"/>
        <v/>
      </c>
      <c r="D357" s="12" t="str">
        <f t="shared" si="53"/>
        <v/>
      </c>
      <c r="E357" s="13" t="e">
        <f t="shared" si="46"/>
        <v>#VALUE!</v>
      </c>
      <c r="F357" s="12" t="e">
        <f t="shared" si="47"/>
        <v>#VALUE!</v>
      </c>
      <c r="G357" s="12" t="str">
        <f t="shared" si="51"/>
        <v/>
      </c>
      <c r="H357" s="12" t="str">
        <f t="shared" si="52"/>
        <v/>
      </c>
      <c r="I357" s="12" t="e">
        <f t="shared" si="48"/>
        <v>#VALUE!</v>
      </c>
      <c r="J357" s="12">
        <f>SUM($H$18:$H357)</f>
        <v>0</v>
      </c>
    </row>
    <row r="358" spans="1:10">
      <c r="A358" s="10" t="str">
        <f t="shared" si="49"/>
        <v/>
      </c>
      <c r="B358" s="11" t="str">
        <f t="shared" si="45"/>
        <v/>
      </c>
      <c r="C358" s="12" t="str">
        <f t="shared" si="50"/>
        <v/>
      </c>
      <c r="D358" s="12" t="str">
        <f t="shared" si="53"/>
        <v/>
      </c>
      <c r="E358" s="13" t="e">
        <f t="shared" si="46"/>
        <v>#VALUE!</v>
      </c>
      <c r="F358" s="12" t="e">
        <f t="shared" si="47"/>
        <v>#VALUE!</v>
      </c>
      <c r="G358" s="12" t="str">
        <f t="shared" si="51"/>
        <v/>
      </c>
      <c r="H358" s="12" t="str">
        <f t="shared" si="52"/>
        <v/>
      </c>
      <c r="I358" s="12" t="e">
        <f t="shared" si="48"/>
        <v>#VALUE!</v>
      </c>
      <c r="J358" s="12">
        <f>SUM($H$18:$H358)</f>
        <v>0</v>
      </c>
    </row>
    <row r="359" spans="1:10">
      <c r="A359" s="10" t="str">
        <f t="shared" si="49"/>
        <v/>
      </c>
      <c r="B359" s="11" t="str">
        <f t="shared" si="45"/>
        <v/>
      </c>
      <c r="C359" s="12" t="str">
        <f t="shared" si="50"/>
        <v/>
      </c>
      <c r="D359" s="12" t="str">
        <f t="shared" si="53"/>
        <v/>
      </c>
      <c r="E359" s="13" t="e">
        <f t="shared" si="46"/>
        <v>#VALUE!</v>
      </c>
      <c r="F359" s="12" t="e">
        <f t="shared" si="47"/>
        <v>#VALUE!</v>
      </c>
      <c r="G359" s="12" t="str">
        <f t="shared" si="51"/>
        <v/>
      </c>
      <c r="H359" s="12" t="str">
        <f t="shared" si="52"/>
        <v/>
      </c>
      <c r="I359" s="12" t="e">
        <f t="shared" si="48"/>
        <v>#VALUE!</v>
      </c>
      <c r="J359" s="12">
        <f>SUM($H$18:$H359)</f>
        <v>0</v>
      </c>
    </row>
    <row r="360" spans="1:10">
      <c r="A360" s="10" t="str">
        <f t="shared" si="49"/>
        <v/>
      </c>
      <c r="B360" s="11" t="str">
        <f t="shared" si="45"/>
        <v/>
      </c>
      <c r="C360" s="12" t="str">
        <f t="shared" si="50"/>
        <v/>
      </c>
      <c r="D360" s="12" t="str">
        <f t="shared" si="53"/>
        <v/>
      </c>
      <c r="E360" s="13" t="e">
        <f t="shared" si="46"/>
        <v>#VALUE!</v>
      </c>
      <c r="F360" s="12" t="e">
        <f t="shared" si="47"/>
        <v>#VALUE!</v>
      </c>
      <c r="G360" s="12" t="str">
        <f t="shared" si="51"/>
        <v/>
      </c>
      <c r="H360" s="12" t="str">
        <f t="shared" si="52"/>
        <v/>
      </c>
      <c r="I360" s="12" t="e">
        <f t="shared" si="48"/>
        <v>#VALUE!</v>
      </c>
      <c r="J360" s="12">
        <f>SUM($H$18:$H360)</f>
        <v>0</v>
      </c>
    </row>
    <row r="361" spans="1:10">
      <c r="A361" s="10" t="str">
        <f t="shared" si="49"/>
        <v/>
      </c>
      <c r="B361" s="11" t="str">
        <f t="shared" si="45"/>
        <v/>
      </c>
      <c r="C361" s="12" t="str">
        <f t="shared" si="50"/>
        <v/>
      </c>
      <c r="D361" s="12" t="str">
        <f t="shared" si="53"/>
        <v/>
      </c>
      <c r="E361" s="13" t="e">
        <f t="shared" si="46"/>
        <v>#VALUE!</v>
      </c>
      <c r="F361" s="12" t="e">
        <f t="shared" si="47"/>
        <v>#VALUE!</v>
      </c>
      <c r="G361" s="12" t="str">
        <f t="shared" si="51"/>
        <v/>
      </c>
      <c r="H361" s="12" t="str">
        <f t="shared" si="52"/>
        <v/>
      </c>
      <c r="I361" s="12" t="e">
        <f t="shared" si="48"/>
        <v>#VALUE!</v>
      </c>
      <c r="J361" s="12">
        <f>SUM($H$18:$H361)</f>
        <v>0</v>
      </c>
    </row>
    <row r="362" spans="1:10">
      <c r="A362" s="10" t="str">
        <f t="shared" si="49"/>
        <v/>
      </c>
      <c r="B362" s="11" t="str">
        <f t="shared" si="45"/>
        <v/>
      </c>
      <c r="C362" s="12" t="str">
        <f t="shared" si="50"/>
        <v/>
      </c>
      <c r="D362" s="12" t="str">
        <f t="shared" si="53"/>
        <v/>
      </c>
      <c r="E362" s="13" t="e">
        <f t="shared" si="46"/>
        <v>#VALUE!</v>
      </c>
      <c r="F362" s="12" t="e">
        <f t="shared" si="47"/>
        <v>#VALUE!</v>
      </c>
      <c r="G362" s="12" t="str">
        <f t="shared" si="51"/>
        <v/>
      </c>
      <c r="H362" s="12" t="str">
        <f t="shared" si="52"/>
        <v/>
      </c>
      <c r="I362" s="12" t="e">
        <f t="shared" si="48"/>
        <v>#VALUE!</v>
      </c>
      <c r="J362" s="12">
        <f>SUM($H$18:$H362)</f>
        <v>0</v>
      </c>
    </row>
    <row r="363" spans="1:10">
      <c r="A363" s="10" t="str">
        <f t="shared" si="49"/>
        <v/>
      </c>
      <c r="B363" s="11" t="str">
        <f t="shared" si="45"/>
        <v/>
      </c>
      <c r="C363" s="12" t="str">
        <f t="shared" si="50"/>
        <v/>
      </c>
      <c r="D363" s="12" t="str">
        <f t="shared" si="53"/>
        <v/>
      </c>
      <c r="E363" s="13" t="e">
        <f t="shared" si="46"/>
        <v>#VALUE!</v>
      </c>
      <c r="F363" s="12" t="e">
        <f t="shared" si="47"/>
        <v>#VALUE!</v>
      </c>
      <c r="G363" s="12" t="str">
        <f t="shared" si="51"/>
        <v/>
      </c>
      <c r="H363" s="12" t="str">
        <f t="shared" si="52"/>
        <v/>
      </c>
      <c r="I363" s="12" t="e">
        <f t="shared" si="48"/>
        <v>#VALUE!</v>
      </c>
      <c r="J363" s="12">
        <f>SUM($H$18:$H363)</f>
        <v>0</v>
      </c>
    </row>
    <row r="364" spans="1:10">
      <c r="A364" s="10" t="str">
        <f t="shared" si="49"/>
        <v/>
      </c>
      <c r="B364" s="11" t="str">
        <f t="shared" si="45"/>
        <v/>
      </c>
      <c r="C364" s="12" t="str">
        <f t="shared" si="50"/>
        <v/>
      </c>
      <c r="D364" s="12" t="str">
        <f t="shared" si="53"/>
        <v/>
      </c>
      <c r="E364" s="13" t="e">
        <f t="shared" si="46"/>
        <v>#VALUE!</v>
      </c>
      <c r="F364" s="12" t="e">
        <f t="shared" si="47"/>
        <v>#VALUE!</v>
      </c>
      <c r="G364" s="12" t="str">
        <f t="shared" si="51"/>
        <v/>
      </c>
      <c r="H364" s="12" t="str">
        <f t="shared" si="52"/>
        <v/>
      </c>
      <c r="I364" s="12" t="e">
        <f t="shared" si="48"/>
        <v>#VALUE!</v>
      </c>
      <c r="J364" s="12">
        <f>SUM($H$18:$H364)</f>
        <v>0</v>
      </c>
    </row>
    <row r="365" spans="1:10">
      <c r="A365" s="10" t="str">
        <f t="shared" si="49"/>
        <v/>
      </c>
      <c r="B365" s="11" t="str">
        <f t="shared" si="45"/>
        <v/>
      </c>
      <c r="C365" s="12" t="str">
        <f t="shared" si="50"/>
        <v/>
      </c>
      <c r="D365" s="12" t="str">
        <f t="shared" si="53"/>
        <v/>
      </c>
      <c r="E365" s="13" t="e">
        <f t="shared" si="46"/>
        <v>#VALUE!</v>
      </c>
      <c r="F365" s="12" t="e">
        <f t="shared" si="47"/>
        <v>#VALUE!</v>
      </c>
      <c r="G365" s="12" t="str">
        <f t="shared" si="51"/>
        <v/>
      </c>
      <c r="H365" s="12" t="str">
        <f t="shared" si="52"/>
        <v/>
      </c>
      <c r="I365" s="12" t="e">
        <f t="shared" si="48"/>
        <v>#VALUE!</v>
      </c>
      <c r="J365" s="12">
        <f>SUM($H$18:$H365)</f>
        <v>0</v>
      </c>
    </row>
    <row r="366" spans="1:10">
      <c r="A366" s="10" t="str">
        <f t="shared" si="49"/>
        <v/>
      </c>
      <c r="B366" s="11" t="str">
        <f t="shared" si="45"/>
        <v/>
      </c>
      <c r="C366" s="12" t="str">
        <f t="shared" si="50"/>
        <v/>
      </c>
      <c r="D366" s="12" t="str">
        <f t="shared" si="53"/>
        <v/>
      </c>
      <c r="E366" s="13" t="e">
        <f t="shared" si="46"/>
        <v>#VALUE!</v>
      </c>
      <c r="F366" s="12" t="e">
        <f t="shared" si="47"/>
        <v>#VALUE!</v>
      </c>
      <c r="G366" s="12" t="str">
        <f t="shared" si="51"/>
        <v/>
      </c>
      <c r="H366" s="12" t="str">
        <f t="shared" si="52"/>
        <v/>
      </c>
      <c r="I366" s="12" t="e">
        <f t="shared" si="48"/>
        <v>#VALUE!</v>
      </c>
      <c r="J366" s="12">
        <f>SUM($H$18:$H366)</f>
        <v>0</v>
      </c>
    </row>
    <row r="367" spans="1:10">
      <c r="A367" s="10" t="str">
        <f t="shared" si="49"/>
        <v/>
      </c>
      <c r="B367" s="11" t="str">
        <f t="shared" si="45"/>
        <v/>
      </c>
      <c r="C367" s="12" t="str">
        <f t="shared" si="50"/>
        <v/>
      </c>
      <c r="D367" s="12" t="str">
        <f t="shared" si="53"/>
        <v/>
      </c>
      <c r="E367" s="13" t="e">
        <f t="shared" si="46"/>
        <v>#VALUE!</v>
      </c>
      <c r="F367" s="12" t="e">
        <f t="shared" si="47"/>
        <v>#VALUE!</v>
      </c>
      <c r="G367" s="12" t="str">
        <f t="shared" si="51"/>
        <v/>
      </c>
      <c r="H367" s="12" t="str">
        <f t="shared" si="52"/>
        <v/>
      </c>
      <c r="I367" s="12" t="e">
        <f t="shared" si="48"/>
        <v>#VALUE!</v>
      </c>
      <c r="J367" s="12">
        <f>SUM($H$18:$H367)</f>
        <v>0</v>
      </c>
    </row>
    <row r="368" spans="1:10">
      <c r="A368" s="10" t="str">
        <f t="shared" si="49"/>
        <v/>
      </c>
      <c r="B368" s="11" t="str">
        <f t="shared" si="45"/>
        <v/>
      </c>
      <c r="C368" s="12" t="str">
        <f t="shared" si="50"/>
        <v/>
      </c>
      <c r="D368" s="12" t="str">
        <f t="shared" si="53"/>
        <v/>
      </c>
      <c r="E368" s="13" t="e">
        <f t="shared" si="46"/>
        <v>#VALUE!</v>
      </c>
      <c r="F368" s="12" t="e">
        <f t="shared" si="47"/>
        <v>#VALUE!</v>
      </c>
      <c r="G368" s="12" t="str">
        <f t="shared" si="51"/>
        <v/>
      </c>
      <c r="H368" s="12" t="str">
        <f t="shared" si="52"/>
        <v/>
      </c>
      <c r="I368" s="12" t="e">
        <f t="shared" si="48"/>
        <v>#VALUE!</v>
      </c>
      <c r="J368" s="12">
        <f>SUM($H$18:$H368)</f>
        <v>0</v>
      </c>
    </row>
    <row r="369" spans="1:10">
      <c r="A369" s="10" t="str">
        <f t="shared" si="49"/>
        <v/>
      </c>
      <c r="B369" s="11" t="str">
        <f t="shared" si="45"/>
        <v/>
      </c>
      <c r="C369" s="12" t="str">
        <f t="shared" si="50"/>
        <v/>
      </c>
      <c r="D369" s="12" t="str">
        <f t="shared" si="53"/>
        <v/>
      </c>
      <c r="E369" s="13" t="e">
        <f t="shared" si="46"/>
        <v>#VALUE!</v>
      </c>
      <c r="F369" s="12" t="e">
        <f t="shared" si="47"/>
        <v>#VALUE!</v>
      </c>
      <c r="G369" s="12" t="str">
        <f t="shared" si="51"/>
        <v/>
      </c>
      <c r="H369" s="12" t="str">
        <f t="shared" si="52"/>
        <v/>
      </c>
      <c r="I369" s="12" t="e">
        <f t="shared" si="48"/>
        <v>#VALUE!</v>
      </c>
      <c r="J369" s="12">
        <f>SUM($H$18:$H369)</f>
        <v>0</v>
      </c>
    </row>
    <row r="370" spans="1:10">
      <c r="A370" s="10" t="str">
        <f t="shared" si="49"/>
        <v/>
      </c>
      <c r="B370" s="11" t="str">
        <f t="shared" si="45"/>
        <v/>
      </c>
      <c r="C370" s="12" t="str">
        <f t="shared" si="50"/>
        <v/>
      </c>
      <c r="D370" s="12" t="str">
        <f t="shared" si="53"/>
        <v/>
      </c>
      <c r="E370" s="13" t="e">
        <f t="shared" si="46"/>
        <v>#VALUE!</v>
      </c>
      <c r="F370" s="12" t="e">
        <f t="shared" si="47"/>
        <v>#VALUE!</v>
      </c>
      <c r="G370" s="12" t="str">
        <f t="shared" si="51"/>
        <v/>
      </c>
      <c r="H370" s="12" t="str">
        <f t="shared" si="52"/>
        <v/>
      </c>
      <c r="I370" s="12" t="e">
        <f t="shared" si="48"/>
        <v>#VALUE!</v>
      </c>
      <c r="J370" s="12">
        <f>SUM($H$18:$H370)</f>
        <v>0</v>
      </c>
    </row>
    <row r="371" spans="1:10">
      <c r="A371" s="10" t="str">
        <f t="shared" si="49"/>
        <v/>
      </c>
      <c r="B371" s="11" t="str">
        <f t="shared" si="45"/>
        <v/>
      </c>
      <c r="C371" s="12" t="str">
        <f t="shared" si="50"/>
        <v/>
      </c>
      <c r="D371" s="12" t="str">
        <f t="shared" si="53"/>
        <v/>
      </c>
      <c r="E371" s="13" t="e">
        <f t="shared" si="46"/>
        <v>#VALUE!</v>
      </c>
      <c r="F371" s="12" t="e">
        <f t="shared" si="47"/>
        <v>#VALUE!</v>
      </c>
      <c r="G371" s="12" t="str">
        <f t="shared" si="51"/>
        <v/>
      </c>
      <c r="H371" s="12" t="str">
        <f t="shared" si="52"/>
        <v/>
      </c>
      <c r="I371" s="12" t="e">
        <f t="shared" si="48"/>
        <v>#VALUE!</v>
      </c>
      <c r="J371" s="12">
        <f>SUM($H$18:$H371)</f>
        <v>0</v>
      </c>
    </row>
    <row r="372" spans="1:10">
      <c r="A372" s="10" t="str">
        <f t="shared" si="49"/>
        <v/>
      </c>
      <c r="B372" s="11" t="str">
        <f t="shared" si="45"/>
        <v/>
      </c>
      <c r="C372" s="12" t="str">
        <f t="shared" si="50"/>
        <v/>
      </c>
      <c r="D372" s="12" t="str">
        <f t="shared" si="53"/>
        <v/>
      </c>
      <c r="E372" s="13" t="e">
        <f t="shared" si="46"/>
        <v>#VALUE!</v>
      </c>
      <c r="F372" s="12" t="e">
        <f t="shared" si="47"/>
        <v>#VALUE!</v>
      </c>
      <c r="G372" s="12" t="str">
        <f t="shared" si="51"/>
        <v/>
      </c>
      <c r="H372" s="12" t="str">
        <f t="shared" si="52"/>
        <v/>
      </c>
      <c r="I372" s="12" t="e">
        <f t="shared" si="48"/>
        <v>#VALUE!</v>
      </c>
      <c r="J372" s="12">
        <f>SUM($H$18:$H372)</f>
        <v>0</v>
      </c>
    </row>
    <row r="373" spans="1:10">
      <c r="A373" s="10" t="str">
        <f t="shared" si="49"/>
        <v/>
      </c>
      <c r="B373" s="11" t="str">
        <f t="shared" si="45"/>
        <v/>
      </c>
      <c r="C373" s="12" t="str">
        <f t="shared" si="50"/>
        <v/>
      </c>
      <c r="D373" s="12" t="str">
        <f t="shared" si="53"/>
        <v/>
      </c>
      <c r="E373" s="13" t="e">
        <f t="shared" si="46"/>
        <v>#VALUE!</v>
      </c>
      <c r="F373" s="12" t="e">
        <f t="shared" si="47"/>
        <v>#VALUE!</v>
      </c>
      <c r="G373" s="12" t="str">
        <f t="shared" si="51"/>
        <v/>
      </c>
      <c r="H373" s="12" t="str">
        <f t="shared" si="52"/>
        <v/>
      </c>
      <c r="I373" s="12" t="e">
        <f t="shared" si="48"/>
        <v>#VALUE!</v>
      </c>
      <c r="J373" s="12">
        <f>SUM($H$18:$H373)</f>
        <v>0</v>
      </c>
    </row>
    <row r="374" spans="1:10">
      <c r="A374" s="10" t="str">
        <f t="shared" si="49"/>
        <v/>
      </c>
      <c r="B374" s="11" t="str">
        <f t="shared" si="45"/>
        <v/>
      </c>
      <c r="C374" s="12" t="str">
        <f t="shared" si="50"/>
        <v/>
      </c>
      <c r="D374" s="12" t="str">
        <f t="shared" si="53"/>
        <v/>
      </c>
      <c r="E374" s="13" t="e">
        <f t="shared" si="46"/>
        <v>#VALUE!</v>
      </c>
      <c r="F374" s="12" t="e">
        <f t="shared" si="47"/>
        <v>#VALUE!</v>
      </c>
      <c r="G374" s="12" t="str">
        <f t="shared" si="51"/>
        <v/>
      </c>
      <c r="H374" s="12" t="str">
        <f t="shared" si="52"/>
        <v/>
      </c>
      <c r="I374" s="12" t="e">
        <f t="shared" si="48"/>
        <v>#VALUE!</v>
      </c>
      <c r="J374" s="12">
        <f>SUM($H$18:$H374)</f>
        <v>0</v>
      </c>
    </row>
    <row r="375" spans="1:10">
      <c r="A375" s="10" t="str">
        <f t="shared" si="49"/>
        <v/>
      </c>
      <c r="B375" s="11" t="str">
        <f t="shared" si="45"/>
        <v/>
      </c>
      <c r="C375" s="12" t="str">
        <f t="shared" si="50"/>
        <v/>
      </c>
      <c r="D375" s="12" t="str">
        <f t="shared" si="53"/>
        <v/>
      </c>
      <c r="E375" s="13" t="e">
        <f t="shared" si="46"/>
        <v>#VALUE!</v>
      </c>
      <c r="F375" s="12" t="e">
        <f t="shared" si="47"/>
        <v>#VALUE!</v>
      </c>
      <c r="G375" s="12" t="str">
        <f t="shared" si="51"/>
        <v/>
      </c>
      <c r="H375" s="12" t="str">
        <f t="shared" si="52"/>
        <v/>
      </c>
      <c r="I375" s="12" t="e">
        <f t="shared" si="48"/>
        <v>#VALUE!</v>
      </c>
      <c r="J375" s="12">
        <f>SUM($H$18:$H375)</f>
        <v>0</v>
      </c>
    </row>
    <row r="376" spans="1:10">
      <c r="A376" s="10" t="str">
        <f t="shared" si="49"/>
        <v/>
      </c>
      <c r="B376" s="11" t="str">
        <f t="shared" si="45"/>
        <v/>
      </c>
      <c r="C376" s="12" t="str">
        <f t="shared" si="50"/>
        <v/>
      </c>
      <c r="D376" s="12" t="str">
        <f t="shared" si="53"/>
        <v/>
      </c>
      <c r="E376" s="13" t="e">
        <f t="shared" si="46"/>
        <v>#VALUE!</v>
      </c>
      <c r="F376" s="12" t="e">
        <f t="shared" si="47"/>
        <v>#VALUE!</v>
      </c>
      <c r="G376" s="12" t="str">
        <f t="shared" si="51"/>
        <v/>
      </c>
      <c r="H376" s="12" t="str">
        <f t="shared" si="52"/>
        <v/>
      </c>
      <c r="I376" s="12" t="e">
        <f t="shared" si="48"/>
        <v>#VALUE!</v>
      </c>
      <c r="J376" s="12">
        <f>SUM($H$18:$H376)</f>
        <v>0</v>
      </c>
    </row>
    <row r="377" spans="1:10">
      <c r="A377" s="10" t="str">
        <f t="shared" si="49"/>
        <v/>
      </c>
      <c r="B377" s="11" t="str">
        <f t="shared" si="45"/>
        <v/>
      </c>
      <c r="C377" s="12" t="str">
        <f t="shared" si="50"/>
        <v/>
      </c>
      <c r="D377" s="12" t="str">
        <f t="shared" si="53"/>
        <v/>
      </c>
      <c r="E377" s="13" t="e">
        <f t="shared" si="46"/>
        <v>#VALUE!</v>
      </c>
      <c r="F377" s="12" t="e">
        <f t="shared" si="47"/>
        <v>#VALUE!</v>
      </c>
      <c r="G377" s="12" t="str">
        <f t="shared" si="51"/>
        <v/>
      </c>
      <c r="H377" s="12" t="str">
        <f t="shared" si="52"/>
        <v/>
      </c>
      <c r="I377" s="12" t="e">
        <f t="shared" si="48"/>
        <v>#VALUE!</v>
      </c>
      <c r="J377" s="12">
        <f>SUM($H$18:$H377)</f>
        <v>0</v>
      </c>
    </row>
    <row r="378" spans="1:10">
      <c r="A378" s="14"/>
      <c r="B378" s="15"/>
      <c r="C378" s="15"/>
      <c r="D378" s="15"/>
      <c r="E378" s="15"/>
      <c r="F378" s="15"/>
      <c r="G378" s="15"/>
      <c r="H378" s="15"/>
      <c r="I378" s="15"/>
      <c r="J378" s="15"/>
    </row>
  </sheetData>
  <sheetProtection password="E542" sheet="1" objects="1" scenarios="1"/>
  <mergeCells count="4">
    <mergeCell ref="C12:D12"/>
    <mergeCell ref="B4:D4"/>
    <mergeCell ref="F4:H4"/>
    <mergeCell ref="A1:D1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8: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25" right="0.25" top="0.5" bottom="0.5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Operating Statement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Schedule'!Print_Area</vt:lpstr>
      <vt:lpstr>'Operating Statement'!Print_Area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Rutgers 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Rutgers University Housing</dc:creator>
  <cp:lastModifiedBy>GDarden</cp:lastModifiedBy>
  <cp:lastPrinted>2013-02-08T15:45:19Z</cp:lastPrinted>
  <dcterms:created xsi:type="dcterms:W3CDTF">2006-12-14T17:13:11Z</dcterms:created>
  <dcterms:modified xsi:type="dcterms:W3CDTF">2013-02-11T16:47:00Z</dcterms:modified>
</cp:coreProperties>
</file>